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salessheet\"/>
    </mc:Choice>
  </mc:AlternateContent>
  <xr:revisionPtr revIDLastSave="0" documentId="13_ncr:1_{5F384BC5-A1F3-4BF7-B659-3219A006EE3B}" xr6:coauthVersionLast="47" xr6:coauthVersionMax="47" xr10:uidLastSave="{00000000-0000-0000-0000-000000000000}"/>
  <bookViews>
    <workbookView xWindow="22932" yWindow="8112" windowWidth="23256" windowHeight="13896" tabRatio="599" firstSheet="4" activeTab="21" xr2:uid="{00000000-000D-0000-FFFF-FFFF00000000}"/>
  </bookViews>
  <sheets>
    <sheet name="05" sheetId="51" r:id="rId1"/>
    <sheet name="06" sheetId="56" r:id="rId2"/>
    <sheet name="07" sheetId="60" r:id="rId3"/>
    <sheet name="08" sheetId="61" r:id="rId4"/>
    <sheet name="09" sheetId="62" r:id="rId5"/>
    <sheet name="10" sheetId="63" r:id="rId6"/>
    <sheet name="11" sheetId="64" r:id="rId7"/>
    <sheet name="12" sheetId="65" r:id="rId8"/>
    <sheet name="13" sheetId="66" r:id="rId9"/>
    <sheet name="14" sheetId="67" r:id="rId10"/>
    <sheet name="15" sheetId="68" r:id="rId11"/>
    <sheet name="16" sheetId="70" r:id="rId12"/>
    <sheet name="17" sheetId="71" r:id="rId13"/>
    <sheet name="18" sheetId="72" r:id="rId14"/>
    <sheet name="19" sheetId="73" r:id="rId15"/>
    <sheet name="20" sheetId="74" r:id="rId16"/>
    <sheet name="21" sheetId="75" r:id="rId17"/>
    <sheet name="22" sheetId="76" r:id="rId18"/>
    <sheet name="23" sheetId="77" r:id="rId19"/>
    <sheet name="24" sheetId="78" r:id="rId20"/>
    <sheet name="25" sheetId="79" r:id="rId21"/>
    <sheet name="26" sheetId="80" r:id="rId22"/>
  </sheets>
  <definedNames>
    <definedName name="_xlnm.Print_Area" localSheetId="2">'07'!$A$1:$M$39</definedName>
    <definedName name="_xlnm.Print_Area" localSheetId="3">'08'!$A$1:$M$39</definedName>
    <definedName name="_xlnm.Print_Area" localSheetId="4">'09'!$A$1:$M$39</definedName>
    <definedName name="_xlnm.Print_Area" localSheetId="5">'10'!$A$1:$M$39</definedName>
    <definedName name="_xlnm.Print_Area" localSheetId="6">'11'!$A$1:$M$38</definedName>
    <definedName name="_xlnm.Print_Area" localSheetId="7">'12'!$A$1:$M$52</definedName>
    <definedName name="_xlnm.Print_Area" localSheetId="8">'13'!$A$1:$M$39</definedName>
    <definedName name="_xlnm.Print_Area" localSheetId="9">'14'!$A$1:$N$69</definedName>
    <definedName name="_xlnm.Print_Area" localSheetId="10">'15'!$A$1:$N$66</definedName>
    <definedName name="_xlnm.Print_Area" localSheetId="11">'16'!$A$1:$N$66</definedName>
    <definedName name="_xlnm.Print_Area" localSheetId="12">'17'!$A$1:$N$68</definedName>
    <definedName name="_xlnm.Print_Area" localSheetId="13">'18'!$A$1:$N$66</definedName>
    <definedName name="_xlnm.Print_Area" localSheetId="14">'19'!$A$1:$N$66</definedName>
    <definedName name="_xlnm.Print_Area" localSheetId="15">'20'!$A$1:$M$69</definedName>
    <definedName name="_xlnm.Print_Area" localSheetId="16">'21'!$A$1:$M$70</definedName>
    <definedName name="_xlnm.Print_Area" localSheetId="17">'22'!$A$1:$N$78</definedName>
    <definedName name="_xlnm.Print_Area" localSheetId="18">'23'!$A$1:$N$77</definedName>
    <definedName name="_xlnm.Print_Area" localSheetId="19">'24'!$A$1:$N$77</definedName>
    <definedName name="_xlnm.Print_Area" localSheetId="20">'25'!$A$1:$N$76</definedName>
    <definedName name="_xlnm.Print_Area" localSheetId="21">'26'!$A$1:$N$76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6" i="79" l="1"/>
  <c r="L8" i="79"/>
  <c r="L6" i="79"/>
  <c r="L9" i="78"/>
  <c r="L66" i="78"/>
  <c r="L43" i="78"/>
  <c r="L18" i="78"/>
  <c r="L16" i="78"/>
  <c r="L5" i="78"/>
  <c r="L18" i="77"/>
  <c r="K48" i="76"/>
  <c r="K51" i="76"/>
  <c r="K21" i="76"/>
  <c r="K22" i="76"/>
  <c r="L22" i="76"/>
  <c r="L20" i="76"/>
  <c r="K20" i="76"/>
  <c r="K59" i="76"/>
  <c r="L59" i="76"/>
  <c r="K43" i="76"/>
  <c r="K44" i="76"/>
  <c r="L44" i="76"/>
  <c r="K46" i="76"/>
  <c r="K47" i="76"/>
  <c r="L47" i="76"/>
  <c r="K49" i="76"/>
  <c r="L49" i="76"/>
  <c r="K50" i="76"/>
  <c r="K8" i="76"/>
  <c r="L8" i="76"/>
  <c r="K16" i="76"/>
  <c r="L16" i="76"/>
  <c r="K17" i="76"/>
  <c r="L17" i="76"/>
  <c r="K19" i="76"/>
  <c r="K7" i="76"/>
  <c r="L7" i="76"/>
  <c r="K6" i="76"/>
  <c r="L6" i="76"/>
  <c r="M66" i="75"/>
  <c r="L66" i="75"/>
  <c r="M8" i="75"/>
  <c r="L8" i="75"/>
  <c r="L27" i="75"/>
  <c r="M27" i="75"/>
  <c r="L26" i="75"/>
  <c r="M26" i="75"/>
  <c r="L25" i="75"/>
  <c r="M25" i="75"/>
  <c r="M54" i="74"/>
  <c r="M55" i="74"/>
  <c r="M56" i="74"/>
  <c r="L54" i="74"/>
  <c r="L55" i="74"/>
  <c r="L56" i="74"/>
  <c r="L52" i="74"/>
  <c r="M52" i="74"/>
  <c r="L51" i="74"/>
  <c r="M51" i="74"/>
  <c r="L50" i="74"/>
  <c r="M50" i="74"/>
  <c r="L49" i="74"/>
  <c r="M49" i="74"/>
  <c r="L48" i="74"/>
  <c r="M48" i="74"/>
  <c r="L47" i="74"/>
  <c r="M47" i="74"/>
  <c r="L46" i="74"/>
  <c r="M46" i="74"/>
  <c r="L44" i="74"/>
  <c r="M44" i="74"/>
  <c r="L19" i="74"/>
  <c r="M19" i="74"/>
  <c r="L20" i="74"/>
  <c r="L7" i="74"/>
  <c r="M7" i="74"/>
  <c r="L6" i="74"/>
  <c r="L5" i="74"/>
  <c r="M5" i="74"/>
  <c r="L25" i="70"/>
  <c r="L24" i="70"/>
  <c r="L46" i="70"/>
  <c r="L44" i="70"/>
  <c r="L43" i="70"/>
  <c r="L42" i="70"/>
  <c r="L7" i="70"/>
  <c r="L6" i="70"/>
  <c r="L5" i="70"/>
  <c r="L44" i="68"/>
  <c r="M44" i="68"/>
  <c r="L45" i="68"/>
  <c r="M45" i="68"/>
  <c r="L46" i="68"/>
  <c r="M46" i="68"/>
  <c r="L47" i="68"/>
  <c r="L48" i="68"/>
  <c r="L49" i="68"/>
  <c r="M49" i="68"/>
  <c r="M51" i="68"/>
  <c r="L14" i="68"/>
  <c r="M14" i="68"/>
  <c r="L7" i="68"/>
  <c r="L6" i="68"/>
  <c r="L5" i="68"/>
  <c r="L27" i="67"/>
  <c r="M27" i="67"/>
  <c r="L23" i="67"/>
  <c r="M23" i="67"/>
  <c r="L14" i="67"/>
  <c r="M14" i="67"/>
  <c r="L11" i="67"/>
  <c r="L10" i="67"/>
  <c r="L6" i="67"/>
  <c r="M6" i="67"/>
  <c r="L7" i="67"/>
  <c r="M7" i="67"/>
  <c r="L9" i="67"/>
  <c r="M9" i="67"/>
  <c r="L5" i="67"/>
  <c r="M5" i="67"/>
  <c r="L5" i="61"/>
  <c r="L6" i="61"/>
  <c r="L12" i="61"/>
  <c r="L13" i="61"/>
  <c r="L17" i="61"/>
  <c r="L23" i="61"/>
  <c r="L32" i="61"/>
  <c r="M20" i="74"/>
</calcChain>
</file>

<file path=xl/sharedStrings.xml><?xml version="1.0" encoding="utf-8"?>
<sst xmlns="http://schemas.openxmlformats.org/spreadsheetml/2006/main" count="3525" uniqueCount="1492">
  <si>
    <t>Date</t>
  </si>
  <si>
    <t>CRV #</t>
  </si>
  <si>
    <t xml:space="preserve">Property </t>
  </si>
  <si>
    <t>ID Number</t>
  </si>
  <si>
    <t>Class</t>
  </si>
  <si>
    <t>Type of</t>
  </si>
  <si>
    <t>Deed</t>
  </si>
  <si>
    <t>SELLER</t>
  </si>
  <si>
    <t>BUYER</t>
  </si>
  <si>
    <t>Sale</t>
  </si>
  <si>
    <t>Price</t>
  </si>
  <si>
    <t xml:space="preserve">EMV </t>
  </si>
  <si>
    <t>Land</t>
  </si>
  <si>
    <t>Bldg</t>
  </si>
  <si>
    <t>Total</t>
  </si>
  <si>
    <t>EMV</t>
  </si>
  <si>
    <t>Ratio</t>
  </si>
  <si>
    <t>WD</t>
  </si>
  <si>
    <t>CD</t>
  </si>
  <si>
    <t>Srr</t>
  </si>
  <si>
    <t>Res</t>
  </si>
  <si>
    <t>Com</t>
  </si>
  <si>
    <t>Big Stone Township</t>
  </si>
  <si>
    <t>Prior</t>
  </si>
  <si>
    <t>Foster</t>
  </si>
  <si>
    <t>Robert Proudfoot</t>
  </si>
  <si>
    <t>Darren Lang</t>
  </si>
  <si>
    <t>13-0150-016</t>
  </si>
  <si>
    <t>Nathan Henrich</t>
  </si>
  <si>
    <t>Gregory Peterson</t>
  </si>
  <si>
    <t xml:space="preserve">Joseph Coubal </t>
  </si>
  <si>
    <t>Wayne Zych</t>
  </si>
  <si>
    <t>Charles Moeller</t>
  </si>
  <si>
    <t>Thomas Hynnek</t>
  </si>
  <si>
    <t>*Lakeshore</t>
  </si>
  <si>
    <t>Vivian Arndt</t>
  </si>
  <si>
    <t>06-0356-000</t>
  </si>
  <si>
    <t>Riedler-Miller</t>
  </si>
  <si>
    <t>Gary Schraut</t>
  </si>
  <si>
    <t>06-0192-011</t>
  </si>
  <si>
    <t>TD</t>
  </si>
  <si>
    <t>Heley Trust</t>
  </si>
  <si>
    <t>Mary Douglas</t>
  </si>
  <si>
    <t>06-0184-010</t>
  </si>
  <si>
    <t>Rod Piechowski</t>
  </si>
  <si>
    <t>Gerald Huls</t>
  </si>
  <si>
    <t>06-0197-000</t>
  </si>
  <si>
    <t>Shirley Skoog</t>
  </si>
  <si>
    <t>Sandra Thompson</t>
  </si>
  <si>
    <t>13-0417-000</t>
  </si>
  <si>
    <t>Leon Rubendall</t>
  </si>
  <si>
    <t>Browns Valley Township</t>
  </si>
  <si>
    <t>05-0056-043</t>
  </si>
  <si>
    <t>05-0056-044</t>
  </si>
  <si>
    <t>Paradise Retreat</t>
  </si>
  <si>
    <t>Nancy Deutsch</t>
  </si>
  <si>
    <t>05-0056-032</t>
  </si>
  <si>
    <t>Vincent Tappe</t>
  </si>
  <si>
    <t>05-0056-031</t>
  </si>
  <si>
    <t>05-0056-033</t>
  </si>
  <si>
    <t>William Ferrell</t>
  </si>
  <si>
    <t>13-0471-000</t>
  </si>
  <si>
    <t>13-0213-016</t>
  </si>
  <si>
    <t>Calvin Gunnink</t>
  </si>
  <si>
    <t>Ronald Taylor</t>
  </si>
  <si>
    <t>13-0401-000</t>
  </si>
  <si>
    <t>Leroy Haugen</t>
  </si>
  <si>
    <t>Clarence Jensen</t>
  </si>
  <si>
    <t>04-0154-000</t>
  </si>
  <si>
    <t>Donald Fernholz</t>
  </si>
  <si>
    <t>Troy Arneson</t>
  </si>
  <si>
    <t>2005 - Lake Townships</t>
  </si>
  <si>
    <t>13-0415-000</t>
  </si>
  <si>
    <t>K. Backstrand</t>
  </si>
  <si>
    <t>James Loeschke</t>
  </si>
  <si>
    <t>13-0147-000</t>
  </si>
  <si>
    <t>Drewelow Etal</t>
  </si>
  <si>
    <t>Jeffrey Jaros</t>
  </si>
  <si>
    <t>04-0140-000</t>
  </si>
  <si>
    <t>04-0113-012</t>
  </si>
  <si>
    <t>Willard Hagen</t>
  </si>
  <si>
    <t>Richard Allen</t>
  </si>
  <si>
    <t>Lori Riley</t>
  </si>
  <si>
    <t>Nicky Golden</t>
  </si>
  <si>
    <t>13-0363-000</t>
  </si>
  <si>
    <t>Jon Anderson</t>
  </si>
  <si>
    <t>13-0319-000</t>
  </si>
  <si>
    <t>Lyle Kielhold</t>
  </si>
  <si>
    <t>Kelly Fanser</t>
  </si>
  <si>
    <t>13-0408-000</t>
  </si>
  <si>
    <t>C. Vanderbrock</t>
  </si>
  <si>
    <t>JoAnn Hanson</t>
  </si>
  <si>
    <t>Thomas Brumm</t>
  </si>
  <si>
    <t>2006 - Lake Townships</t>
  </si>
  <si>
    <t>Thomas Daline</t>
  </si>
  <si>
    <t>Mark Porter</t>
  </si>
  <si>
    <t>Leola Lovgren</t>
  </si>
  <si>
    <t>Roger Paulsen</t>
  </si>
  <si>
    <t xml:space="preserve">Corey Larson </t>
  </si>
  <si>
    <t>Kristin Johnshoy</t>
  </si>
  <si>
    <t xml:space="preserve">Jeffrey Callaghan </t>
  </si>
  <si>
    <t>Jeffrey Daniel</t>
  </si>
  <si>
    <t>Randy Munter</t>
  </si>
  <si>
    <t>Keith Rude</t>
  </si>
  <si>
    <t xml:space="preserve">Linda Komis </t>
  </si>
  <si>
    <t>David Halter</t>
  </si>
  <si>
    <t>Scott Swanson</t>
  </si>
  <si>
    <t>Neil Donnelly</t>
  </si>
  <si>
    <t>Gaylord Weeding</t>
  </si>
  <si>
    <t>04-0368-000</t>
  </si>
  <si>
    <t>Steve Stern</t>
  </si>
  <si>
    <t>Marc Meier</t>
  </si>
  <si>
    <t>Dennis Hullstrom</t>
  </si>
  <si>
    <t>13-0230-000</t>
  </si>
  <si>
    <t>Charles Bissett</t>
  </si>
  <si>
    <t>Martha Bergland</t>
  </si>
  <si>
    <t>04-0364-000</t>
  </si>
  <si>
    <t>Daniel Bauer</t>
  </si>
  <si>
    <t>Jeffrey Doss</t>
  </si>
  <si>
    <t>13-0125-000</t>
  </si>
  <si>
    <t>Robert Peterson</t>
  </si>
  <si>
    <t>Allen Sharon</t>
  </si>
  <si>
    <t>N. Sletta Trust</t>
  </si>
  <si>
    <t>Richard Fuhs</t>
  </si>
  <si>
    <t>Tim Schaffer</t>
  </si>
  <si>
    <t>Heairet, Etal</t>
  </si>
  <si>
    <t>Lorinda Riley</t>
  </si>
  <si>
    <t>Thomas Chester</t>
  </si>
  <si>
    <t>Helen Hippen</t>
  </si>
  <si>
    <t>J. Brandenburger</t>
  </si>
  <si>
    <t>2007  Lake Township Sales</t>
  </si>
  <si>
    <t xml:space="preserve">Unofficial </t>
  </si>
  <si>
    <t>10/1/06-10/1/07</t>
  </si>
  <si>
    <t>Joseph Seifert</t>
  </si>
  <si>
    <t>Jason Rice</t>
  </si>
  <si>
    <t>Mark Kubesh</t>
  </si>
  <si>
    <t>Duwayne Coover</t>
  </si>
  <si>
    <t>Timmons Prop.</t>
  </si>
  <si>
    <t>Amber Hennen</t>
  </si>
  <si>
    <t>Phillip Rainer</t>
  </si>
  <si>
    <t>04-0163-000</t>
  </si>
  <si>
    <t>04-0160-010</t>
  </si>
  <si>
    <t>Richard Sandberg</t>
  </si>
  <si>
    <t>Delmon Fuglie</t>
  </si>
  <si>
    <t>Gregg Neu</t>
  </si>
  <si>
    <t>04-0030-010</t>
  </si>
  <si>
    <t xml:space="preserve">Brian Athey </t>
  </si>
  <si>
    <t>Judy Hewlett</t>
  </si>
  <si>
    <t>Browns Valley</t>
  </si>
  <si>
    <t>Story</t>
  </si>
  <si>
    <t>factor</t>
  </si>
  <si>
    <t>13-0150-014*</t>
  </si>
  <si>
    <t>13-0213-028*</t>
  </si>
  <si>
    <t>13-0213-026*</t>
  </si>
  <si>
    <t>06-0186-024*</t>
  </si>
  <si>
    <t>06-0282-000*</t>
  </si>
  <si>
    <t>04-0139-000*</t>
  </si>
  <si>
    <t>04-0338-000*</t>
  </si>
  <si>
    <t>04-0204-000*</t>
  </si>
  <si>
    <t>04-0174-000*</t>
  </si>
  <si>
    <t>06-0185-018*</t>
  </si>
  <si>
    <t>06-0341-000*</t>
  </si>
  <si>
    <t>06-0288-000*</t>
  </si>
  <si>
    <t>06-0278-000*</t>
  </si>
  <si>
    <t>06-0160-000*</t>
  </si>
  <si>
    <t>06-0348-000*</t>
  </si>
  <si>
    <t>06-0349-000*</t>
  </si>
  <si>
    <t>13-0373-000*</t>
  </si>
  <si>
    <t>13-0421-017*</t>
  </si>
  <si>
    <t>13-0303-000*</t>
  </si>
  <si>
    <t>13-0329-000*</t>
  </si>
  <si>
    <t>13-0150-015*</t>
  </si>
  <si>
    <t>06-0192-012*</t>
  </si>
  <si>
    <t>Timothy Giddings</t>
  </si>
  <si>
    <t>Ronald Schliep</t>
  </si>
  <si>
    <t>06-0288-010*</t>
  </si>
  <si>
    <t>06-0290-000</t>
  </si>
  <si>
    <t>Christopher Slutz</t>
  </si>
  <si>
    <t>06-0343-000*</t>
  </si>
  <si>
    <t>Susann Wilson</t>
  </si>
  <si>
    <t>Jason Nieson</t>
  </si>
  <si>
    <t>13-0395-000*</t>
  </si>
  <si>
    <t>A. Schelitzche</t>
  </si>
  <si>
    <t>Marc Dunker</t>
  </si>
  <si>
    <t>04-0182-000</t>
  </si>
  <si>
    <t>04-0183-000</t>
  </si>
  <si>
    <t xml:space="preserve">Bruce Rohde </t>
  </si>
  <si>
    <t>Jon Henrich</t>
  </si>
  <si>
    <t>13-0213-018</t>
  </si>
  <si>
    <t xml:space="preserve">Roy Bailey </t>
  </si>
  <si>
    <t>Charles Hanson</t>
  </si>
  <si>
    <t>13-0421-023</t>
  </si>
  <si>
    <t>13-0410-000*</t>
  </si>
  <si>
    <t>Richard Morris</t>
  </si>
  <si>
    <t>Ihla Klingbile</t>
  </si>
  <si>
    <t>Cindy Taffe</t>
  </si>
  <si>
    <t>13-0417-000*</t>
  </si>
  <si>
    <t>04-0113-011</t>
  </si>
  <si>
    <t>06-0152-000</t>
  </si>
  <si>
    <t>06-0334-000</t>
  </si>
  <si>
    <t>Greg Doschadis</t>
  </si>
  <si>
    <t>T. Blankenhagen</t>
  </si>
  <si>
    <t>Jack Wydella</t>
  </si>
  <si>
    <t>13-0470-000</t>
  </si>
  <si>
    <t>M. Altmann</t>
  </si>
  <si>
    <t>Robert Sandness</t>
  </si>
  <si>
    <t>04-0204-000</t>
  </si>
  <si>
    <t>13-0424-000</t>
  </si>
  <si>
    <t>Eldon Wagner</t>
  </si>
  <si>
    <t>Steven Jorgenson</t>
  </si>
  <si>
    <t>2008  Lake Township Sales</t>
  </si>
  <si>
    <t>10/1/07-10/1/08</t>
  </si>
  <si>
    <t>04-0098-000</t>
  </si>
  <si>
    <t>Phyllis Hegge</t>
  </si>
  <si>
    <t>Timothy Haugen</t>
  </si>
  <si>
    <t>John Bolduc</t>
  </si>
  <si>
    <t>Keith Grigel</t>
  </si>
  <si>
    <t>Auction Realty Inc.</t>
  </si>
  <si>
    <t>05-0056-049*</t>
  </si>
  <si>
    <t>05-0056-017*</t>
  </si>
  <si>
    <t>05-0056-018*</t>
  </si>
  <si>
    <t>05-0056-035*</t>
  </si>
  <si>
    <t>05-0056-036*</t>
  </si>
  <si>
    <t>05-0056-019*</t>
  </si>
  <si>
    <t>05-0056-029*</t>
  </si>
  <si>
    <t>05-0056-037*</t>
  </si>
  <si>
    <t>05-0056-064*</t>
  </si>
  <si>
    <t>M. Rademacher</t>
  </si>
  <si>
    <t>Ryan Danielson</t>
  </si>
  <si>
    <t>1/B</t>
  </si>
  <si>
    <t>04-0202-000*</t>
  </si>
  <si>
    <t>Thomas Lithgow</t>
  </si>
  <si>
    <t>Stanley Bebo</t>
  </si>
  <si>
    <t>06-0186-019*</t>
  </si>
  <si>
    <t>Patrick Skogstad</t>
  </si>
  <si>
    <t>John Johnson</t>
  </si>
  <si>
    <t>13-0313-000*</t>
  </si>
  <si>
    <t>13-0314-000*</t>
  </si>
  <si>
    <t>06-0185-020*</t>
  </si>
  <si>
    <t>Donavan Wiegers</t>
  </si>
  <si>
    <t>Mark Willand</t>
  </si>
  <si>
    <t>Charles Lewis</t>
  </si>
  <si>
    <t>Lila Benson Etal</t>
  </si>
  <si>
    <t>Peter Zimbelman</t>
  </si>
  <si>
    <t>13-0381-000*</t>
  </si>
  <si>
    <t>06-0185-021*</t>
  </si>
  <si>
    <t>04-0376-011</t>
  </si>
  <si>
    <t>Brent Zahrbock</t>
  </si>
  <si>
    <t>Isaiah Longnecker</t>
  </si>
  <si>
    <t>13-0372-000*</t>
  </si>
  <si>
    <t>Gale Moore</t>
  </si>
  <si>
    <t>Kevin Backstrand</t>
  </si>
  <si>
    <t>Gary Haugen</t>
  </si>
  <si>
    <t>Kyle Chase</t>
  </si>
  <si>
    <t>06-0185-022*</t>
  </si>
  <si>
    <t>04-0258-000</t>
  </si>
  <si>
    <t>04-0408-010</t>
  </si>
  <si>
    <t>John Hanson</t>
  </si>
  <si>
    <t>Allan &amp; Lisa Ross</t>
  </si>
  <si>
    <t>2009  Lake Township Sales</t>
  </si>
  <si>
    <t>10/08-10/09</t>
  </si>
  <si>
    <t>SRR</t>
  </si>
  <si>
    <t>James Reinke</t>
  </si>
  <si>
    <t>Schwebach/Moe</t>
  </si>
  <si>
    <t>Otter Tail Corp.</t>
  </si>
  <si>
    <t xml:space="preserve">Mark Brown </t>
  </si>
  <si>
    <t>Duane Sanow</t>
  </si>
  <si>
    <t>Stanley Lorenz</t>
  </si>
  <si>
    <t>Daniel Anderson</t>
  </si>
  <si>
    <t>Walter Bolton</t>
  </si>
  <si>
    <t>Jonathan Bakken</t>
  </si>
  <si>
    <t>Timothy Roth</t>
  </si>
  <si>
    <t>Jay Ross</t>
  </si>
  <si>
    <t>Kyle Kleindl</t>
  </si>
  <si>
    <t>Troy Blankenhagen</t>
  </si>
  <si>
    <t>Michelle Bielen</t>
  </si>
  <si>
    <t>Joe Trebil Etal</t>
  </si>
  <si>
    <t>Allen Jensen</t>
  </si>
  <si>
    <t xml:space="preserve">Tom Lang Etal </t>
  </si>
  <si>
    <t>Jerry Hacker</t>
  </si>
  <si>
    <t>Allan Thompson</t>
  </si>
  <si>
    <t>Jeffery Peterson</t>
  </si>
  <si>
    <t>06-0368-015*</t>
  </si>
  <si>
    <t>06-0186-018*</t>
  </si>
  <si>
    <t>06-0385-000*</t>
  </si>
  <si>
    <t>06-0386-000*</t>
  </si>
  <si>
    <t>13-0343-000*</t>
  </si>
  <si>
    <t>13-0413-000*</t>
  </si>
  <si>
    <t>13-0224-012*</t>
  </si>
  <si>
    <t>13-0261-000*</t>
  </si>
  <si>
    <t>13-0349-000*</t>
  </si>
  <si>
    <t>13-0403-000*</t>
  </si>
  <si>
    <t>13-0495-000*</t>
  </si>
  <si>
    <t>04-0341-000*</t>
  </si>
  <si>
    <t>04-0343-010*</t>
  </si>
  <si>
    <t>05-0056-010</t>
  </si>
  <si>
    <t>2010  Lake Township Sales</t>
  </si>
  <si>
    <t>10/09-10/10</t>
  </si>
  <si>
    <t>Michael Sagness</t>
  </si>
  <si>
    <t>Joe Berning</t>
  </si>
  <si>
    <t>Steve Millerbernd</t>
  </si>
  <si>
    <t>Gerald Diekmann</t>
  </si>
  <si>
    <t>Donald Lundell</t>
  </si>
  <si>
    <t>04-0374-000</t>
  </si>
  <si>
    <t>RES</t>
  </si>
  <si>
    <t>Edward Athey</t>
  </si>
  <si>
    <t>Amos Wollman</t>
  </si>
  <si>
    <t>Steve Snortum</t>
  </si>
  <si>
    <t>Duane Thompson</t>
  </si>
  <si>
    <t xml:space="preserve">M. Knip Trust </t>
  </si>
  <si>
    <t>2/b</t>
  </si>
  <si>
    <t>13-0421-013</t>
  </si>
  <si>
    <t>Mark Berg</t>
  </si>
  <si>
    <t>Floyd Thieman</t>
  </si>
  <si>
    <t>James Grecula</t>
  </si>
  <si>
    <t>Ronald Chase</t>
  </si>
  <si>
    <t xml:space="preserve">Schaber Etal </t>
  </si>
  <si>
    <t>Tutt Etal</t>
  </si>
  <si>
    <t>David Olson</t>
  </si>
  <si>
    <t>Todd Sandberg</t>
  </si>
  <si>
    <t>10/10-10/11</t>
  </si>
  <si>
    <t>Harlan Plagge</t>
  </si>
  <si>
    <t>Peggy Platt</t>
  </si>
  <si>
    <t>1/NB</t>
  </si>
  <si>
    <t>Gloria Stelter</t>
  </si>
  <si>
    <t>Robert Haukos</t>
  </si>
  <si>
    <t>Howard Vigen</t>
  </si>
  <si>
    <t>Russell Thielke</t>
  </si>
  <si>
    <t>04-0318-014*</t>
  </si>
  <si>
    <t>06-0365-000*</t>
  </si>
  <si>
    <t>13-0213-029*</t>
  </si>
  <si>
    <t>13-0467-000*</t>
  </si>
  <si>
    <t>04-0185-000*</t>
  </si>
  <si>
    <t>06-0184-023*</t>
  </si>
  <si>
    <t>06-0185-019*</t>
  </si>
  <si>
    <t>13-0130-000*</t>
  </si>
  <si>
    <t>13-0224-014*</t>
  </si>
  <si>
    <t>13-0451-000*</t>
  </si>
  <si>
    <t>13-0507-000*</t>
  </si>
  <si>
    <t>13-0399-000*</t>
  </si>
  <si>
    <t>13-0224-013*</t>
  </si>
  <si>
    <t>13-0481-000*</t>
  </si>
  <si>
    <t>Lot</t>
  </si>
  <si>
    <t>lot</t>
  </si>
  <si>
    <t>1/nb</t>
  </si>
  <si>
    <t>1/O</t>
  </si>
  <si>
    <t>1.25/</t>
  </si>
  <si>
    <t>0,1/0</t>
  </si>
  <si>
    <t>1/b</t>
  </si>
  <si>
    <t>tr.hs</t>
  </si>
  <si>
    <t>06-0332-000*</t>
  </si>
  <si>
    <t>06-0151-000</t>
  </si>
  <si>
    <t xml:space="preserve">Joseph Michels </t>
  </si>
  <si>
    <t>Clair Sibson</t>
  </si>
  <si>
    <t>Travis Haukos</t>
  </si>
  <si>
    <t>04-0192-000*</t>
  </si>
  <si>
    <t>Bruce Burdorf</t>
  </si>
  <si>
    <t>Jesse Ronning</t>
  </si>
  <si>
    <t>10/11-10/12</t>
  </si>
  <si>
    <t>Douglas Folkens</t>
  </si>
  <si>
    <t>Phil Danielson</t>
  </si>
  <si>
    <t>04-0177-000*</t>
  </si>
  <si>
    <t>05-0167-000</t>
  </si>
  <si>
    <t>Jeffrey Wolff</t>
  </si>
  <si>
    <t xml:space="preserve">Fred Mitzel </t>
  </si>
  <si>
    <t>1.5/B</t>
  </si>
  <si>
    <t>T. Radermacher</t>
  </si>
  <si>
    <r>
      <t>2012  Lake Township Sales ----</t>
    </r>
    <r>
      <rPr>
        <sz val="16"/>
        <color indexed="10"/>
        <rFont val="Arial"/>
        <family val="2"/>
      </rPr>
      <t>All sales in red are not included in the state sales study</t>
    </r>
  </si>
  <si>
    <r>
      <t xml:space="preserve">2011  Lake Township Sales---- </t>
    </r>
    <r>
      <rPr>
        <sz val="16"/>
        <color indexed="10"/>
        <rFont val="Arial"/>
        <family val="2"/>
      </rPr>
      <t>All sales in red are not included in the sales study</t>
    </r>
  </si>
  <si>
    <t>13-0442-000*</t>
  </si>
  <si>
    <t>Robert Biersbach</t>
  </si>
  <si>
    <t xml:space="preserve">Brian Lee </t>
  </si>
  <si>
    <t>04-0376-013</t>
  </si>
  <si>
    <t>Lorrayne Karn</t>
  </si>
  <si>
    <t>Orville Schake</t>
  </si>
  <si>
    <t>Robert Campbell</t>
  </si>
  <si>
    <t>Michael Williams</t>
  </si>
  <si>
    <t>Terry Gillespie</t>
  </si>
  <si>
    <t>04-0312-000*</t>
  </si>
  <si>
    <t>Charles Reich</t>
  </si>
  <si>
    <t>Ronald Willenbring</t>
  </si>
  <si>
    <t>04-0178-000*</t>
  </si>
  <si>
    <t>06-0220-000*</t>
  </si>
  <si>
    <t>06-0214-000*</t>
  </si>
  <si>
    <t>06-0142-000</t>
  </si>
  <si>
    <t>RVL</t>
  </si>
  <si>
    <t>Harlan Rieck</t>
  </si>
  <si>
    <t>B. Michelsen Etal</t>
  </si>
  <si>
    <t>Paul Weber</t>
  </si>
  <si>
    <t>Ronald Sullivan</t>
  </si>
  <si>
    <t>Thomas Maher</t>
  </si>
  <si>
    <t>06-0212-000*</t>
  </si>
  <si>
    <t>13-0220-000*</t>
  </si>
  <si>
    <t>04-0292-000</t>
  </si>
  <si>
    <t>Karen Loiland</t>
  </si>
  <si>
    <t>Dean Schons</t>
  </si>
  <si>
    <t>Gordon Jordahl</t>
  </si>
  <si>
    <t>Allen Anderson</t>
  </si>
  <si>
    <t>Alan Arndt</t>
  </si>
  <si>
    <t>Phyllis Stapp</t>
  </si>
  <si>
    <t>Brevik Tharaldson</t>
  </si>
  <si>
    <t>04-0300-000*</t>
  </si>
  <si>
    <t>04-0309-000*</t>
  </si>
  <si>
    <t>06-0242-000*</t>
  </si>
  <si>
    <t>06-0247-000*</t>
  </si>
  <si>
    <t>06-0248-000*</t>
  </si>
  <si>
    <t>06-0186-022*</t>
  </si>
  <si>
    <t>13-0409-000*</t>
  </si>
  <si>
    <t>13-0421-022*</t>
  </si>
  <si>
    <t>13-0443-000*</t>
  </si>
  <si>
    <t>Robert Powell</t>
  </si>
  <si>
    <t>Sharon Pinkert</t>
  </si>
  <si>
    <t>05-0041-000</t>
  </si>
  <si>
    <t>Eileen Marr</t>
  </si>
  <si>
    <t>Anthony Homan</t>
  </si>
  <si>
    <t>1.25/B</t>
  </si>
  <si>
    <t>05-0178-000</t>
  </si>
  <si>
    <t>Steven Kraft</t>
  </si>
  <si>
    <t>Beau Cunningham</t>
  </si>
  <si>
    <t>1.25/O</t>
  </si>
  <si>
    <t>05-0056-035</t>
  </si>
  <si>
    <t>Northview Bank</t>
  </si>
  <si>
    <t>05-0056-036</t>
  </si>
  <si>
    <t>05-0056-037</t>
  </si>
  <si>
    <t>05-0056-029</t>
  </si>
  <si>
    <t>Dale Anderson</t>
  </si>
  <si>
    <t>05-0056-018</t>
  </si>
  <si>
    <t>Patricia Hein</t>
  </si>
  <si>
    <t>Lane Pederson</t>
  </si>
  <si>
    <t>05-0056-019</t>
  </si>
  <si>
    <t>Aaron Luthi</t>
  </si>
  <si>
    <t>05-0056-045</t>
  </si>
  <si>
    <t xml:space="preserve">Paradise Retreat </t>
  </si>
  <si>
    <r>
      <t>2013  Lake Township Sales ----</t>
    </r>
    <r>
      <rPr>
        <sz val="16"/>
        <color indexed="10"/>
        <rFont val="Arial"/>
        <family val="2"/>
      </rPr>
      <t>All sales in red are not included in the state sales study</t>
    </r>
  </si>
  <si>
    <t>10/1/12-10/1/13</t>
  </si>
  <si>
    <t>Dale A. Price</t>
  </si>
  <si>
    <t>Donald Sherman</t>
  </si>
  <si>
    <t>Michael Bloom</t>
  </si>
  <si>
    <t>13-0474-000*</t>
  </si>
  <si>
    <t>13-0474-010*</t>
  </si>
  <si>
    <t>13-0224-000</t>
  </si>
  <si>
    <t>Loren Lindholm</t>
  </si>
  <si>
    <t>John Knoblauch</t>
  </si>
  <si>
    <t>13-0312-000*</t>
  </si>
  <si>
    <t>Jerry Stange</t>
  </si>
  <si>
    <t>Sandra Weber</t>
  </si>
  <si>
    <t>06-0323-000</t>
  </si>
  <si>
    <t>Minnwest Bank</t>
  </si>
  <si>
    <t>Dereck Trapp</t>
  </si>
  <si>
    <t>Prior on Back</t>
  </si>
  <si>
    <t>04-0253-000</t>
  </si>
  <si>
    <t>Wayne Sharon</t>
  </si>
  <si>
    <t>Gregory Lockwood</t>
  </si>
  <si>
    <t>Davidson, Robert</t>
  </si>
  <si>
    <t>Donald Halvorson</t>
  </si>
  <si>
    <t>04-0070-010</t>
  </si>
  <si>
    <t>Norman Haukos</t>
  </si>
  <si>
    <t>Kelly Stattelman</t>
  </si>
  <si>
    <t>Joe Radermacher</t>
  </si>
  <si>
    <t>04-0134-000*</t>
  </si>
  <si>
    <t>04-0198-000*</t>
  </si>
  <si>
    <t>Eugene Piechowski</t>
  </si>
  <si>
    <t>Paul Bauer</t>
  </si>
  <si>
    <t>David Haugon</t>
  </si>
  <si>
    <t>Keith Anderson</t>
  </si>
  <si>
    <t xml:space="preserve">Sidney Lien </t>
  </si>
  <si>
    <t>1.5/O</t>
  </si>
  <si>
    <t>06-0140-000</t>
  </si>
  <si>
    <t>John Thuente</t>
  </si>
  <si>
    <t>Nicholas Larson</t>
  </si>
  <si>
    <t>*06-0185-013</t>
  </si>
  <si>
    <t>*06-0184-000</t>
  </si>
  <si>
    <t>*13-0303-000</t>
  </si>
  <si>
    <t>13-0182-000</t>
  </si>
  <si>
    <t>Joanne Svendsen</t>
  </si>
  <si>
    <t>Rebecca Terk</t>
  </si>
  <si>
    <t>2/B</t>
  </si>
  <si>
    <t>*06-0184-016</t>
  </si>
  <si>
    <t>Lon Richardson</t>
  </si>
  <si>
    <t>*13-0224-015</t>
  </si>
  <si>
    <t xml:space="preserve">Dennis Lien </t>
  </si>
  <si>
    <t>13-0224-010</t>
  </si>
  <si>
    <t xml:space="preserve">Lon Richardson </t>
  </si>
  <si>
    <t>Marion Rewitzer</t>
  </si>
  <si>
    <t>Jay Ecklund</t>
  </si>
  <si>
    <t>MH</t>
  </si>
  <si>
    <t xml:space="preserve">Carpets N More </t>
  </si>
  <si>
    <t>DW</t>
  </si>
  <si>
    <t>Steve Roggenbuck</t>
  </si>
  <si>
    <t>*06-0199-011</t>
  </si>
  <si>
    <t>Bergland Properties</t>
  </si>
  <si>
    <t>Peter Vangsness</t>
  </si>
  <si>
    <t>Split</t>
  </si>
  <si>
    <t>*13-0283-020</t>
  </si>
  <si>
    <t>*06-0199-010</t>
  </si>
  <si>
    <t>David Behrens</t>
  </si>
  <si>
    <t>Randall Schoon</t>
  </si>
  <si>
    <t>Stephen O'Brien</t>
  </si>
  <si>
    <t>*06-0279-000</t>
  </si>
  <si>
    <t>*06-0376-000</t>
  </si>
  <si>
    <t>Carole Herkenhoff</t>
  </si>
  <si>
    <t>David Hills</t>
  </si>
  <si>
    <t>*13-0342-000</t>
  </si>
  <si>
    <t>Patrick Dwyer</t>
  </si>
  <si>
    <t>Rodger Brandt</t>
  </si>
  <si>
    <t>*06-0382-000</t>
  </si>
  <si>
    <t>13-0410-000</t>
  </si>
  <si>
    <t>Douglas Kruderud</t>
  </si>
  <si>
    <t>*06-0408-000</t>
  </si>
  <si>
    <t>Kristene Deutsch</t>
  </si>
  <si>
    <t>Cory Fuhrman</t>
  </si>
  <si>
    <t>Schwichtenberg</t>
  </si>
  <si>
    <t>J. Knoblauch Etal</t>
  </si>
  <si>
    <t>Cody Backstrand</t>
  </si>
  <si>
    <t>Greg Peterson</t>
  </si>
  <si>
    <t>Tim Swanson</t>
  </si>
  <si>
    <t>Lynn McEwen</t>
  </si>
  <si>
    <t>&amp; 04-0126-000</t>
  </si>
  <si>
    <t>04-0128-000</t>
  </si>
  <si>
    <t>*04-0115-000</t>
  </si>
  <si>
    <t>*04-0204-000</t>
  </si>
  <si>
    <t>*04-0202-000</t>
  </si>
  <si>
    <t>*04-0205-000</t>
  </si>
  <si>
    <t>*13-0421-023</t>
  </si>
  <si>
    <t>*13-0414-000</t>
  </si>
  <si>
    <t>Kevin Taffe</t>
  </si>
  <si>
    <r>
      <t>2014  Lake Township Sales ----</t>
    </r>
    <r>
      <rPr>
        <sz val="16"/>
        <color indexed="10"/>
        <rFont val="Arial"/>
        <family val="2"/>
      </rPr>
      <t>All sales in red are not included in the state sales study</t>
    </r>
  </si>
  <si>
    <t>Norgaard Trust</t>
  </si>
  <si>
    <t>D Huggenberger</t>
  </si>
  <si>
    <t>Moran/Smith</t>
  </si>
  <si>
    <t xml:space="preserve">House </t>
  </si>
  <si>
    <t>Number</t>
  </si>
  <si>
    <t>Sale included a back lot valued at 8,000 on a separate Quit Claim Deed</t>
  </si>
  <si>
    <t>Heath Marsh</t>
  </si>
  <si>
    <t>Type</t>
  </si>
  <si>
    <t>Wayne Hanson</t>
  </si>
  <si>
    <t>Split from parcel 13-0342-000 added to 13-0340-000, (Lakeshore and Shed were sold)</t>
  </si>
  <si>
    <t>Ag</t>
  </si>
  <si>
    <t>Conroy Properties</t>
  </si>
  <si>
    <t>James Monson</t>
  </si>
  <si>
    <t>Gerad Clausen</t>
  </si>
  <si>
    <t>06-0199-012</t>
  </si>
  <si>
    <t>C. Willers Trust</t>
  </si>
  <si>
    <t>*04-0380-012</t>
  </si>
  <si>
    <t>*04-0380-013</t>
  </si>
  <si>
    <t>*13-0358-000</t>
  </si>
  <si>
    <t>*13-0359-000</t>
  </si>
  <si>
    <t>*13-0401-000</t>
  </si>
  <si>
    <t>*04-0143-000</t>
  </si>
  <si>
    <t>*04-0154-000</t>
  </si>
  <si>
    <t>*04-0175-000</t>
  </si>
  <si>
    <t>HSBC Bank</t>
  </si>
  <si>
    <t>Sandra Gillespie</t>
  </si>
  <si>
    <t>*13-0287-000</t>
  </si>
  <si>
    <t>Darin Wixon</t>
  </si>
  <si>
    <t>*13-0395-000</t>
  </si>
  <si>
    <t>Curtis Bailey</t>
  </si>
  <si>
    <t>Jonathan Engels</t>
  </si>
  <si>
    <t>*13-0371-000</t>
  </si>
  <si>
    <t>*13-0150-014</t>
  </si>
  <si>
    <t>*04-0318-010</t>
  </si>
  <si>
    <t>Chet Messmer</t>
  </si>
  <si>
    <t>David Botker</t>
  </si>
  <si>
    <t>2/O</t>
  </si>
  <si>
    <t>Victoria Johnson</t>
  </si>
  <si>
    <t>Andrew Lewis</t>
  </si>
  <si>
    <t>*13-0213-021</t>
  </si>
  <si>
    <t>*06-0247-010</t>
  </si>
  <si>
    <t>*06-0215-000</t>
  </si>
  <si>
    <t>06-0302-000</t>
  </si>
  <si>
    <t>DAGE Properties</t>
  </si>
  <si>
    <t>Steven Hegge</t>
  </si>
  <si>
    <t>*13-0322-000</t>
  </si>
  <si>
    <t>*04-0139-000</t>
  </si>
  <si>
    <t>Paul Ness</t>
  </si>
  <si>
    <t>11/4/O</t>
  </si>
  <si>
    <t>*06-0352-000</t>
  </si>
  <si>
    <t>Thomas Konz Etal</t>
  </si>
  <si>
    <t>*13-0397-000</t>
  </si>
  <si>
    <t>P Thompson Trust</t>
  </si>
  <si>
    <t>Thompson/Wixon</t>
  </si>
  <si>
    <t>G Spiekermeier</t>
  </si>
  <si>
    <t>S Roggenbuck</t>
  </si>
  <si>
    <t>C Austin Etal</t>
  </si>
  <si>
    <t>ECRV/CRV</t>
  </si>
  <si>
    <t>A Carlson Trust</t>
  </si>
  <si>
    <t>*13-0408-000</t>
  </si>
  <si>
    <t>Elma Durham/Etal</t>
  </si>
  <si>
    <t>*13-0418-000</t>
  </si>
  <si>
    <t>David Nelson</t>
  </si>
  <si>
    <t>Todd Olsen</t>
  </si>
  <si>
    <t>Red Rim Sports.</t>
  </si>
  <si>
    <t>*06-0184-015</t>
  </si>
  <si>
    <t>Brian Behrens</t>
  </si>
  <si>
    <r>
      <t>2015  Lake Township Sales ----</t>
    </r>
    <r>
      <rPr>
        <sz val="16"/>
        <color indexed="10"/>
        <rFont val="Arial"/>
        <family val="2"/>
      </rPr>
      <t>All sales in red are not included in the state sales study</t>
    </r>
  </si>
  <si>
    <t>ECRV</t>
  </si>
  <si>
    <t>06-0186-020</t>
  </si>
  <si>
    <t>Jeffrey Panitzke</t>
  </si>
  <si>
    <t>Byron Arneson</t>
  </si>
  <si>
    <t>04-0113-014</t>
  </si>
  <si>
    <t>Brian Valek</t>
  </si>
  <si>
    <t>Daniel Moran</t>
  </si>
  <si>
    <t>13-0357-000</t>
  </si>
  <si>
    <t>Mary Jennet Est.</t>
  </si>
  <si>
    <t>Bradley Lockwood</t>
  </si>
  <si>
    <t>04-0144-000</t>
  </si>
  <si>
    <t>Evelyn Vincent</t>
  </si>
  <si>
    <t>Roger Bootsma</t>
  </si>
  <si>
    <t>Michael Vangsness</t>
  </si>
  <si>
    <t>Matthew Knip Etal</t>
  </si>
  <si>
    <t>13-0360-000</t>
  </si>
  <si>
    <t>Cassidy Sigler</t>
  </si>
  <si>
    <t>04-0343-011</t>
  </si>
  <si>
    <t xml:space="preserve">D. Strong Trust </t>
  </si>
  <si>
    <t>Jeffrey McArthur</t>
  </si>
  <si>
    <t>13-0368-000</t>
  </si>
  <si>
    <t>Salls Etal</t>
  </si>
  <si>
    <t>William Vangsness</t>
  </si>
  <si>
    <t>13-0367-000</t>
  </si>
  <si>
    <t>Leola Lovgren Etal</t>
  </si>
  <si>
    <t>13-0421-019</t>
  </si>
  <si>
    <t>13-0421-020</t>
  </si>
  <si>
    <t>13-0421-021</t>
  </si>
  <si>
    <t>Franlin Folk</t>
  </si>
  <si>
    <t>Marvin Skalicky</t>
  </si>
  <si>
    <t>13-0333-000</t>
  </si>
  <si>
    <t>13-0330-000</t>
  </si>
  <si>
    <t>G. Fullington</t>
  </si>
  <si>
    <t>Robert Ward</t>
  </si>
  <si>
    <t>Erik Fladhammer</t>
  </si>
  <si>
    <t>06-0184-024</t>
  </si>
  <si>
    <t>G.Diekman Trust</t>
  </si>
  <si>
    <t>13-0421-016</t>
  </si>
  <si>
    <t>13-0124-000</t>
  </si>
  <si>
    <t>Brian Athey</t>
  </si>
  <si>
    <t>Jay Westra</t>
  </si>
  <si>
    <t>13-0283-020</t>
  </si>
  <si>
    <t>Mark Hastings</t>
  </si>
  <si>
    <t>06-0186-024</t>
  </si>
  <si>
    <t>Rex Stockwell</t>
  </si>
  <si>
    <t>06-0374-000</t>
  </si>
  <si>
    <t>Tom Bisson</t>
  </si>
  <si>
    <t>Fossen Etal</t>
  </si>
  <si>
    <t>T.Radermacher</t>
  </si>
  <si>
    <t>Whitley Strei</t>
  </si>
  <si>
    <t>13-0313-000</t>
  </si>
  <si>
    <t>13-0314-000</t>
  </si>
  <si>
    <t>John Johnson Etal</t>
  </si>
  <si>
    <t>Kenneth Keiser</t>
  </si>
  <si>
    <t>06-0322-000</t>
  </si>
  <si>
    <t>Shawn Emerson</t>
  </si>
  <si>
    <t>Lee Brotherton</t>
  </si>
  <si>
    <t>06-0186-021</t>
  </si>
  <si>
    <t>T.P.Developers</t>
  </si>
  <si>
    <t>Phil Braun</t>
  </si>
  <si>
    <t>06-0056-000</t>
  </si>
  <si>
    <t>Benjamin Athey</t>
  </si>
  <si>
    <t>Kevin Johnson</t>
  </si>
  <si>
    <t>04-0113-010</t>
  </si>
  <si>
    <t>Jonathan Bartz</t>
  </si>
  <si>
    <t>06-0185-019</t>
  </si>
  <si>
    <t>Gary Krant</t>
  </si>
  <si>
    <t>mh</t>
  </si>
  <si>
    <t>Bette Johnson</t>
  </si>
  <si>
    <t>Timothy Rieck</t>
  </si>
  <si>
    <t>06-0336-000</t>
  </si>
  <si>
    <t>Verle Saxton</t>
  </si>
  <si>
    <t>Anthony Menden</t>
  </si>
  <si>
    <t>06-0155-000</t>
  </si>
  <si>
    <t>06-0184-025</t>
  </si>
  <si>
    <t>06-0184-018</t>
  </si>
  <si>
    <t>06-0416-000</t>
  </si>
  <si>
    <t>Wesley Herberg</t>
  </si>
  <si>
    <t>William Fuhrman</t>
  </si>
  <si>
    <t>split off  this parcel</t>
  </si>
  <si>
    <r>
      <t>2016  Lake Township Sales ----</t>
    </r>
    <r>
      <rPr>
        <sz val="16"/>
        <color indexed="10"/>
        <rFont val="Arial"/>
        <family val="2"/>
      </rPr>
      <t>All sales in red are not included in the state sales study</t>
    </r>
  </si>
  <si>
    <t>Daniel Stores</t>
  </si>
  <si>
    <t>Ryan Schaitberger</t>
  </si>
  <si>
    <t>06-0229-000</t>
  </si>
  <si>
    <t>Angela Johnson</t>
  </si>
  <si>
    <t>Richard Stueve</t>
  </si>
  <si>
    <t>06-0192-000</t>
  </si>
  <si>
    <t xml:space="preserve">R.Kuechenmeister </t>
  </si>
  <si>
    <t>(new plat-will be classified as Rural Vacant Land for 2016)</t>
  </si>
  <si>
    <t>13-0289-000</t>
  </si>
  <si>
    <t>Marvin Gess</t>
  </si>
  <si>
    <t>Virgil Lidgett Trust</t>
  </si>
  <si>
    <t>13-0300-010, 04-0158-000</t>
  </si>
  <si>
    <t>Ivan Christensen</t>
  </si>
  <si>
    <t>Margaret Daluge</t>
  </si>
  <si>
    <t>split</t>
  </si>
  <si>
    <t>Linda Taffe</t>
  </si>
  <si>
    <t>Julia Hill Trust</t>
  </si>
  <si>
    <t>K. Stattelman Etal</t>
  </si>
  <si>
    <t>Leroy Frank</t>
  </si>
  <si>
    <t>William Sutton</t>
  </si>
  <si>
    <t>Steven Stern</t>
  </si>
  <si>
    <t>Jacob Hughes</t>
  </si>
  <si>
    <t>13-0213-024</t>
  </si>
  <si>
    <t>Timothy Swanson</t>
  </si>
  <si>
    <t>Girard Hacker</t>
  </si>
  <si>
    <r>
      <rPr>
        <sz val="20"/>
        <rFont val="Arial"/>
        <family val="2"/>
      </rPr>
      <t xml:space="preserve">Sales listings available at </t>
    </r>
    <r>
      <rPr>
        <sz val="20"/>
        <color indexed="10"/>
        <rFont val="Arial"/>
        <family val="2"/>
      </rPr>
      <t>bigstonecounty.org</t>
    </r>
    <r>
      <rPr>
        <sz val="20"/>
        <rFont val="Arial"/>
        <family val="2"/>
      </rPr>
      <t xml:space="preserve"> under Assessor Department</t>
    </r>
  </si>
  <si>
    <t>Unofficial</t>
  </si>
  <si>
    <t>Foster Township</t>
  </si>
  <si>
    <t>Prior Township</t>
  </si>
  <si>
    <t>06-0251-000</t>
  </si>
  <si>
    <t>Douglas Anderson</t>
  </si>
  <si>
    <t>David Meyer</t>
  </si>
  <si>
    <t>Jason Chalupsky</t>
  </si>
  <si>
    <t>Hendricks Trust</t>
  </si>
  <si>
    <t>Duane Kistner</t>
  </si>
  <si>
    <t>Curtis Reddy</t>
  </si>
  <si>
    <t>Gerald Heck</t>
  </si>
  <si>
    <t xml:space="preserve">Hennessy Etal </t>
  </si>
  <si>
    <t>Randal Rodahl</t>
  </si>
  <si>
    <t>Edward McMahon</t>
  </si>
  <si>
    <t>Greta Snyder</t>
  </si>
  <si>
    <t>Diane Daughters</t>
  </si>
  <si>
    <t>Andrew Glynn</t>
  </si>
  <si>
    <t>13-0248-000</t>
  </si>
  <si>
    <t>Brad Rieck</t>
  </si>
  <si>
    <t>Joel Stattelman Etal</t>
  </si>
  <si>
    <t>Lucille Kockx</t>
  </si>
  <si>
    <t>Steve Mitlyng</t>
  </si>
  <si>
    <t>06-0162-010</t>
  </si>
  <si>
    <t>Brandon Swigerd</t>
  </si>
  <si>
    <t>Janice Eifealdt</t>
  </si>
  <si>
    <t>Joel Stattelman</t>
  </si>
  <si>
    <t>04-0052-000</t>
  </si>
  <si>
    <t>*04-0176-000</t>
  </si>
  <si>
    <t>*04-0114-000</t>
  </si>
  <si>
    <t>*04-0114-010</t>
  </si>
  <si>
    <t>*04-0145-000</t>
  </si>
  <si>
    <t>*04-0146-000</t>
  </si>
  <si>
    <t>*06-0297-000</t>
  </si>
  <si>
    <t>*06-0235-000</t>
  </si>
  <si>
    <t>*06-0209-000</t>
  </si>
  <si>
    <t>*06-0357-000</t>
  </si>
  <si>
    <t>*06-0185-023</t>
  </si>
  <si>
    <t>*06-0186-023</t>
  </si>
  <si>
    <t>*06-0384-000</t>
  </si>
  <si>
    <t>*13-0500-000</t>
  </si>
  <si>
    <t>*13-0501-000</t>
  </si>
  <si>
    <t>*13-0213-011</t>
  </si>
  <si>
    <t>*13-0292-000</t>
  </si>
  <si>
    <t>*13-0213-027</t>
  </si>
  <si>
    <t>*13-0312-000</t>
  </si>
  <si>
    <t>Amy Flynn</t>
  </si>
  <si>
    <t xml:space="preserve">William Hoel </t>
  </si>
  <si>
    <t>Christopher Dorry</t>
  </si>
  <si>
    <t>04-0335-000</t>
  </si>
  <si>
    <t>James Heairet</t>
  </si>
  <si>
    <t>06-0257-000</t>
  </si>
  <si>
    <t>Ralph Wagner</t>
  </si>
  <si>
    <t>Gene Weihe</t>
  </si>
  <si>
    <t>*13-0213-026</t>
  </si>
  <si>
    <t>*13-0466-000</t>
  </si>
  <si>
    <t>Thomas Jenson</t>
  </si>
  <si>
    <t>Brad Thorson</t>
  </si>
  <si>
    <t>*13-0331-000</t>
  </si>
  <si>
    <t xml:space="preserve">Borowiak Etal </t>
  </si>
  <si>
    <t>Raymond Hamann</t>
  </si>
  <si>
    <t>06-0089-011</t>
  </si>
  <si>
    <t>Cody Sibson</t>
  </si>
  <si>
    <t>05-0056-070</t>
  </si>
  <si>
    <t>William Doherty</t>
  </si>
  <si>
    <t>Wade Lamphere</t>
  </si>
  <si>
    <t>05-0056-072,05-0056-073,05-0056-074,05-0056-075-additional parcels</t>
  </si>
  <si>
    <r>
      <t>2017  Lake Township Sales ----</t>
    </r>
    <r>
      <rPr>
        <sz val="16"/>
        <color indexed="10"/>
        <rFont val="Arial"/>
        <family val="2"/>
      </rPr>
      <t>All sales in red are not included in the state sales study</t>
    </r>
  </si>
  <si>
    <t>*13-0495-000</t>
  </si>
  <si>
    <t>Ken Enevoldsen</t>
  </si>
  <si>
    <t>05-0056-052</t>
  </si>
  <si>
    <t xml:space="preserve">Glenwood State </t>
  </si>
  <si>
    <t>Bank</t>
  </si>
  <si>
    <t>05-0056-053</t>
  </si>
  <si>
    <t>LWD</t>
  </si>
  <si>
    <t>Donald Lerette</t>
  </si>
  <si>
    <t>Mark Fuller</t>
  </si>
  <si>
    <t>Loren Lozinski</t>
  </si>
  <si>
    <t>Erin Maruska</t>
  </si>
  <si>
    <t>Carol Dragt</t>
  </si>
  <si>
    <t>Steven Dragt</t>
  </si>
  <si>
    <t>06-0168-010</t>
  </si>
  <si>
    <t>T &amp; L Land Develop</t>
  </si>
  <si>
    <t>Charles Bauer</t>
  </si>
  <si>
    <t>*06-0298-000</t>
  </si>
  <si>
    <t>*06-0356-000</t>
  </si>
  <si>
    <t>*04-0323-000</t>
  </si>
  <si>
    <t>*13-0250-000</t>
  </si>
  <si>
    <t>*13-0332-000</t>
  </si>
  <si>
    <t>D. Anderson Estate</t>
  </si>
  <si>
    <t>Dennis Foley</t>
  </si>
  <si>
    <t>*13-0337-000</t>
  </si>
  <si>
    <t>Carole Carlson</t>
  </si>
  <si>
    <t>Kevin Seehafer</t>
  </si>
  <si>
    <t>*13-0213-030</t>
  </si>
  <si>
    <t>Timmons Prop. Inc.</t>
  </si>
  <si>
    <t>Demetre Skliris</t>
  </si>
  <si>
    <t>*13-0213-025</t>
  </si>
  <si>
    <t>*05-0056-020</t>
  </si>
  <si>
    <t>Scott Naseth</t>
  </si>
  <si>
    <t>Mark Gaulke</t>
  </si>
  <si>
    <t>Lois Hansen</t>
  </si>
  <si>
    <t>Mark Wilson</t>
  </si>
  <si>
    <t>13-0274-010</t>
  </si>
  <si>
    <t>*13-0413-000</t>
  </si>
  <si>
    <t>*06-0201-000</t>
  </si>
  <si>
    <t>Zelda Kohl</t>
  </si>
  <si>
    <t>Nathan Scherer</t>
  </si>
  <si>
    <t>Roger Hanson</t>
  </si>
  <si>
    <t>13-0300-011</t>
  </si>
  <si>
    <t>Larry Weber</t>
  </si>
  <si>
    <t>Michael Thomas</t>
  </si>
  <si>
    <t>*13-0291-000</t>
  </si>
  <si>
    <t>*13-0150-012</t>
  </si>
  <si>
    <t>Michael Hennen</t>
  </si>
  <si>
    <t>Richard Danielson</t>
  </si>
  <si>
    <t xml:space="preserve">Frank Boots </t>
  </si>
  <si>
    <t>Gregory Eye</t>
  </si>
  <si>
    <t>Alan Clark</t>
  </si>
  <si>
    <t>*06-0186-019</t>
  </si>
  <si>
    <t>*13-0417-000</t>
  </si>
  <si>
    <t>Jeremy Andrews</t>
  </si>
  <si>
    <t>*13-0474-000</t>
  </si>
  <si>
    <t>*13-0474-010</t>
  </si>
  <si>
    <t>13-0214-010</t>
  </si>
  <si>
    <t>Chance Haugen</t>
  </si>
  <si>
    <t>*06-0185-014</t>
  </si>
  <si>
    <t>Terry Stange</t>
  </si>
  <si>
    <t>Heath March Etal</t>
  </si>
  <si>
    <t>*13-0213-028</t>
  </si>
  <si>
    <t>Amber Schreier</t>
  </si>
  <si>
    <t>James Nitz</t>
  </si>
  <si>
    <t>*04-0198-000</t>
  </si>
  <si>
    <t>Robert Davidson</t>
  </si>
  <si>
    <t>Eric Karlberg</t>
  </si>
  <si>
    <t>*04-0352-000</t>
  </si>
  <si>
    <t>*06-0331-000</t>
  </si>
  <si>
    <t>06-0150-000</t>
  </si>
  <si>
    <t>Milo McClain</t>
  </si>
  <si>
    <t>Michael Trulson</t>
  </si>
  <si>
    <t>Raymond Deel</t>
  </si>
  <si>
    <t>04-0161-000</t>
  </si>
  <si>
    <t>Ronald Duros</t>
  </si>
  <si>
    <t>Roland Jurgens</t>
  </si>
  <si>
    <t>*04-0192-000</t>
  </si>
  <si>
    <t>*04-0135-000</t>
  </si>
  <si>
    <t>Thomas Reyes</t>
  </si>
  <si>
    <t>John Seitz</t>
  </si>
  <si>
    <t>04-0383-000</t>
  </si>
  <si>
    <t>Bruce Redfield</t>
  </si>
  <si>
    <t>Julia Strei</t>
  </si>
  <si>
    <t>13-0096-000</t>
  </si>
  <si>
    <t>Bradley Cardwell</t>
  </si>
  <si>
    <t>Francis Benkofske</t>
  </si>
  <si>
    <t>Grg.</t>
  </si>
  <si>
    <t>04-0369-000</t>
  </si>
  <si>
    <t>Bergseth Etal</t>
  </si>
  <si>
    <t>Zachary Schwartz</t>
  </si>
  <si>
    <t>*06-0323-010</t>
  </si>
  <si>
    <t>06-0168-000</t>
  </si>
  <si>
    <t>Wennblom Etal</t>
  </si>
  <si>
    <t>Big Stone Lake</t>
  </si>
  <si>
    <t>Vacations, LLC</t>
  </si>
  <si>
    <t>John Brethorst</t>
  </si>
  <si>
    <t>*13-0354-000</t>
  </si>
  <si>
    <t>Audrey Tobin</t>
  </si>
  <si>
    <t>Allan Charrlin</t>
  </si>
  <si>
    <r>
      <t>2018  Lake Township Sales ----</t>
    </r>
    <r>
      <rPr>
        <sz val="16"/>
        <color indexed="10"/>
        <rFont val="Arial"/>
        <family val="2"/>
      </rPr>
      <t>All sales in red are not included in the state sales study</t>
    </r>
  </si>
  <si>
    <t>13-0273-000</t>
  </si>
  <si>
    <t>Mark Belisle</t>
  </si>
  <si>
    <t>Steven Nieland</t>
  </si>
  <si>
    <t>Lois Hansen Trust</t>
  </si>
  <si>
    <t>Mark Larson</t>
  </si>
  <si>
    <t>13-0270-000</t>
  </si>
  <si>
    <t>Michael Schwartz</t>
  </si>
  <si>
    <t>David Navratil</t>
  </si>
  <si>
    <t>That Choice Const.</t>
  </si>
  <si>
    <t>Myron Arndt</t>
  </si>
  <si>
    <t xml:space="preserve">Maynard Arndt </t>
  </si>
  <si>
    <t>Mary Ann Arndt</t>
  </si>
  <si>
    <t>Kent Madsen</t>
  </si>
  <si>
    <t>Thomas D.Nelson</t>
  </si>
  <si>
    <t>06-0183-010, 06-0184-019, 06-0184-020, 06-0184-021 ,06-0184-022</t>
  </si>
  <si>
    <t>G. Diekmann Trust</t>
  </si>
  <si>
    <t>Gregory Machart</t>
  </si>
  <si>
    <t>*06-0363-000</t>
  </si>
  <si>
    <t>*06-0183-000</t>
  </si>
  <si>
    <t>*06-0184-011</t>
  </si>
  <si>
    <t>*13-0278-000</t>
  </si>
  <si>
    <t>*13-0276-000</t>
  </si>
  <si>
    <t>*13-0453-000</t>
  </si>
  <si>
    <t>06-0406-000</t>
  </si>
  <si>
    <t>Douglas Snell</t>
  </si>
  <si>
    <t>Gregory Oolman</t>
  </si>
  <si>
    <t>*13-0394-000</t>
  </si>
  <si>
    <t>Roger Fransen</t>
  </si>
  <si>
    <t>Dale Brandt</t>
  </si>
  <si>
    <t>13-0421-011</t>
  </si>
  <si>
    <t>05-0056-058</t>
  </si>
  <si>
    <t>Glenwood Bank</t>
  </si>
  <si>
    <t>Eric DuMarce</t>
  </si>
  <si>
    <t>05-0056-059,05-0056-060,05-0056-061,05-0056-062,05-0056-065,05-0056-0066,05-0056-067</t>
  </si>
  <si>
    <t>05-0056-063</t>
  </si>
  <si>
    <t>05-0056-064</t>
  </si>
  <si>
    <t>06-0199-010</t>
  </si>
  <si>
    <t>Robert Zabel</t>
  </si>
  <si>
    <t>Bruce Kadoun</t>
  </si>
  <si>
    <t>06-0283-000</t>
  </si>
  <si>
    <t>Janice Shepard</t>
  </si>
  <si>
    <t>Larry Dehann</t>
  </si>
  <si>
    <t>06-0293-000</t>
  </si>
  <si>
    <t>Freeport State Bank</t>
  </si>
  <si>
    <t>Jyoti Kistner</t>
  </si>
  <si>
    <t>04-0165-000</t>
  </si>
  <si>
    <t>Helmut Schwartz</t>
  </si>
  <si>
    <t>Calvin Williams</t>
  </si>
  <si>
    <t>06-0199-000</t>
  </si>
  <si>
    <t>D.Reiffenberger</t>
  </si>
  <si>
    <t>04-0239-000</t>
  </si>
  <si>
    <t>Delores Bergseth</t>
  </si>
  <si>
    <t>Evan Holker</t>
  </si>
  <si>
    <t>06-0185-013</t>
  </si>
  <si>
    <t>Loren Adema</t>
  </si>
  <si>
    <t>06-0257-010</t>
  </si>
  <si>
    <t>Marlys Brockel</t>
  </si>
  <si>
    <t>Gene Weihe Sr.</t>
  </si>
  <si>
    <t>06-0329-000</t>
  </si>
  <si>
    <t>Kevin Fossen</t>
  </si>
  <si>
    <t>Randy Ward</t>
  </si>
  <si>
    <t>13-0267-011</t>
  </si>
  <si>
    <t>Thomas Goergen</t>
  </si>
  <si>
    <r>
      <t>2019  Lake Township Sales ----</t>
    </r>
    <r>
      <rPr>
        <sz val="16"/>
        <color indexed="10"/>
        <rFont val="Arial"/>
        <family val="2"/>
      </rPr>
      <t>All sales in red are not included in the state sales study</t>
    </r>
  </si>
  <si>
    <t>04-0162-000</t>
  </si>
  <si>
    <t>Ramona Heitman</t>
  </si>
  <si>
    <t>Peter Holme</t>
  </si>
  <si>
    <t>Phillip Schmidt</t>
  </si>
  <si>
    <t>Robert Forseth</t>
  </si>
  <si>
    <t>Brad Lockwood</t>
  </si>
  <si>
    <t>(split off 70' of lake shore)</t>
  </si>
  <si>
    <t>Ten Point Develop.</t>
  </si>
  <si>
    <t>Joshua Zinski</t>
  </si>
  <si>
    <t>Victor Hoffman</t>
  </si>
  <si>
    <t>04-0197-000</t>
  </si>
  <si>
    <t>Michael Dorry</t>
  </si>
  <si>
    <t>Mickey Johnson</t>
  </si>
  <si>
    <t>13-0421-014</t>
  </si>
  <si>
    <t>Arthur Attema</t>
  </si>
  <si>
    <t>Eric Harry</t>
  </si>
  <si>
    <t>Floyd Maas</t>
  </si>
  <si>
    <t>Michael Solberg</t>
  </si>
  <si>
    <t>State of Minnesota</t>
  </si>
  <si>
    <t>Jessica Kleindl</t>
  </si>
  <si>
    <t>Gene Farrell</t>
  </si>
  <si>
    <t>Joshua Dozak</t>
  </si>
  <si>
    <t>Charles Moeller Tr.</t>
  </si>
  <si>
    <t>13-0274-000</t>
  </si>
  <si>
    <t xml:space="preserve">Hanson Family </t>
  </si>
  <si>
    <t>Revocable Trust</t>
  </si>
  <si>
    <t>Adam Hurley</t>
  </si>
  <si>
    <t>Stattelman/Martig</t>
  </si>
  <si>
    <t>KTJ'S LLC</t>
  </si>
  <si>
    <t>Artichoke</t>
  </si>
  <si>
    <t>Milton Stenstuen</t>
  </si>
  <si>
    <t>Trent Thies</t>
  </si>
  <si>
    <t>John Huth</t>
  </si>
  <si>
    <t>Galen Crosby</t>
  </si>
  <si>
    <t>QD</t>
  </si>
  <si>
    <t>Larry Deutsch</t>
  </si>
  <si>
    <t>Ricky Beyers</t>
  </si>
  <si>
    <t>04-0083-000</t>
  </si>
  <si>
    <t>Andrew Karels</t>
  </si>
  <si>
    <t>Chad Gillespie</t>
  </si>
  <si>
    <t>*04-0343-000</t>
  </si>
  <si>
    <t>*03-0237-000</t>
  </si>
  <si>
    <t>*03-0225-012</t>
  </si>
  <si>
    <t>*04-0197-000</t>
  </si>
  <si>
    <t>*05-0056-017</t>
  </si>
  <si>
    <t>*06-0186-021</t>
  </si>
  <si>
    <t>*06-0335-000</t>
  </si>
  <si>
    <t>*13-0355-000</t>
  </si>
  <si>
    <t>*13-0400-000</t>
  </si>
  <si>
    <t>*13-0224-011</t>
  </si>
  <si>
    <t>*13-0311-000</t>
  </si>
  <si>
    <t>*13-0267-010</t>
  </si>
  <si>
    <t>*13-0280-000</t>
  </si>
  <si>
    <t>* Sale located on water</t>
  </si>
  <si>
    <t>*13-0464-000</t>
  </si>
  <si>
    <t>Alois Pohlen</t>
  </si>
  <si>
    <t>Redepenning Etal</t>
  </si>
  <si>
    <t xml:space="preserve">Curtis Reddy </t>
  </si>
  <si>
    <t>Todd Whitham</t>
  </si>
  <si>
    <t>Todd Rowenhorst</t>
  </si>
  <si>
    <t>Alexander Espinoza</t>
  </si>
  <si>
    <t>Derreck Trapp</t>
  </si>
  <si>
    <t>*04-0169-000</t>
  </si>
  <si>
    <t>04-0159-010</t>
  </si>
  <si>
    <t>Dale Price</t>
  </si>
  <si>
    <t>Bryan Koch</t>
  </si>
  <si>
    <t xml:space="preserve">Thomas Maruska </t>
  </si>
  <si>
    <t>Dennis Kor</t>
  </si>
  <si>
    <t>06-0154-000</t>
  </si>
  <si>
    <t>04-0406-000</t>
  </si>
  <si>
    <t>Mary Brown</t>
  </si>
  <si>
    <t>Dillan Roggenbuck</t>
  </si>
  <si>
    <t>Paul Reese</t>
  </si>
  <si>
    <r>
      <t>2020  Lake Township Sales ----</t>
    </r>
    <r>
      <rPr>
        <sz val="16"/>
        <color indexed="10"/>
        <rFont val="Arial"/>
        <family val="2"/>
      </rPr>
      <t>All sales in red are not included in the state sales study</t>
    </r>
  </si>
  <si>
    <t>04-0221-000</t>
  </si>
  <si>
    <t>PRD</t>
  </si>
  <si>
    <t>*04-0221-000</t>
  </si>
  <si>
    <t>04-0235-000</t>
  </si>
  <si>
    <t>Lyle Kanne Estate</t>
  </si>
  <si>
    <t>Garnet Kanne Etal</t>
  </si>
  <si>
    <t>Farm Life LLC</t>
  </si>
  <si>
    <t>1/2 int</t>
  </si>
  <si>
    <t>Daniel Snow</t>
  </si>
  <si>
    <t>Ann Lundberg</t>
  </si>
  <si>
    <t>Scott Olson</t>
  </si>
  <si>
    <t>*13-0361-000</t>
  </si>
  <si>
    <t>Daniel Gunther</t>
  </si>
  <si>
    <t>Arthur Miles</t>
  </si>
  <si>
    <t>*06-0214-000</t>
  </si>
  <si>
    <t>06-0247-000</t>
  </si>
  <si>
    <t>Daniel Bamsey</t>
  </si>
  <si>
    <t>*06-0323-000</t>
  </si>
  <si>
    <t>Timothy Elkington</t>
  </si>
  <si>
    <t>Norval Jones</t>
  </si>
  <si>
    <t>Joshua Bohlen</t>
  </si>
  <si>
    <t>*06-0192-010</t>
  </si>
  <si>
    <t>*06-0192-011</t>
  </si>
  <si>
    <t xml:space="preserve">Alex Espinoza </t>
  </si>
  <si>
    <t>Roland Jurgens III</t>
  </si>
  <si>
    <t>*13-0319-000</t>
  </si>
  <si>
    <t>Kelly Fansler</t>
  </si>
  <si>
    <t>Chris Kollbaum</t>
  </si>
  <si>
    <t>*13-0321-000</t>
  </si>
  <si>
    <t>Sherrie Giese</t>
  </si>
  <si>
    <t>Frederick Schmidt</t>
  </si>
  <si>
    <t>*06-0093-000</t>
  </si>
  <si>
    <t>Gene Gloege</t>
  </si>
  <si>
    <t>Gerald Murphy</t>
  </si>
  <si>
    <t>*13-0283-015</t>
  </si>
  <si>
    <t>William Moberg</t>
  </si>
  <si>
    <t>Derek Maher</t>
  </si>
  <si>
    <t>*06-0185-018</t>
  </si>
  <si>
    <t>Merilee Fuglie</t>
  </si>
  <si>
    <t>*06-0406-010</t>
  </si>
  <si>
    <t xml:space="preserve">Douglas Snell </t>
  </si>
  <si>
    <t>Edwin Scott</t>
  </si>
  <si>
    <t>*06-0370-000</t>
  </si>
  <si>
    <t>Chad Hiepler</t>
  </si>
  <si>
    <t>Alexandria Title</t>
  </si>
  <si>
    <t>04-0236-000</t>
  </si>
  <si>
    <t>Douglas Bruer</t>
  </si>
  <si>
    <t>Shane Lindahl</t>
  </si>
  <si>
    <t>Glenwood State Bk</t>
  </si>
  <si>
    <t>Timothy Opheim</t>
  </si>
  <si>
    <t>05-0056-055,05-0056-056</t>
  </si>
  <si>
    <t>David Langseth</t>
  </si>
  <si>
    <t>David Haas</t>
  </si>
  <si>
    <t>*04-0144-000</t>
  </si>
  <si>
    <t>*04-0318-016</t>
  </si>
  <si>
    <t>*05-0056-054</t>
  </si>
  <si>
    <t>*06-0185-024</t>
  </si>
  <si>
    <t>John Heckert Jr.</t>
  </si>
  <si>
    <t>Hennessy Etal</t>
  </si>
  <si>
    <t>*06-0184-010</t>
  </si>
  <si>
    <t>Scott Huebner</t>
  </si>
  <si>
    <t>Philip Braun</t>
  </si>
  <si>
    <t>*06-0293-000</t>
  </si>
  <si>
    <t>Michael Mead</t>
  </si>
  <si>
    <t>Andrew Kistner</t>
  </si>
  <si>
    <t>Jonathan Bartz Est</t>
  </si>
  <si>
    <t>*04-0345-000</t>
  </si>
  <si>
    <t>Herman Feldman</t>
  </si>
  <si>
    <t>Todd Stensrud</t>
  </si>
  <si>
    <t>Charles Austin</t>
  </si>
  <si>
    <t>Harvey Swenson</t>
  </si>
  <si>
    <t>(1/2 interest in this property)</t>
  </si>
  <si>
    <t>Brian Lee</t>
  </si>
  <si>
    <t>Michael Wilson</t>
  </si>
  <si>
    <t>*13-0442-000</t>
  </si>
  <si>
    <t>Tucker Carlson</t>
  </si>
  <si>
    <t>L. Winge-Roberts</t>
  </si>
  <si>
    <t>04-0119-000</t>
  </si>
  <si>
    <t>PD</t>
  </si>
  <si>
    <t>Jessie Shaffer</t>
  </si>
  <si>
    <t>*13-0344-000</t>
  </si>
  <si>
    <t>Daryl Derby</t>
  </si>
  <si>
    <t>Robert Hardcopf</t>
  </si>
  <si>
    <t>13-0030-000</t>
  </si>
  <si>
    <t>Mary Schultz</t>
  </si>
  <si>
    <t>Greg Adamson</t>
  </si>
  <si>
    <t>13-0437-000, 13-0220-012</t>
  </si>
  <si>
    <t>Robert Butler Est</t>
  </si>
  <si>
    <t>Daniel Sauer</t>
  </si>
  <si>
    <r>
      <t>2021  Lake Township Sales ----</t>
    </r>
    <r>
      <rPr>
        <sz val="16"/>
        <color indexed="10"/>
        <rFont val="Arial"/>
        <family val="2"/>
      </rPr>
      <t>All sales in red are not included in the state sales study</t>
    </r>
  </si>
  <si>
    <t>10/01/2020-09/30/2021</t>
  </si>
  <si>
    <t>Michael Lamee Jr</t>
  </si>
  <si>
    <t>Steven Habeck</t>
  </si>
  <si>
    <t>*13-0399-000</t>
  </si>
  <si>
    <t>*13-0440-000</t>
  </si>
  <si>
    <t>*06-0184-013</t>
  </si>
  <si>
    <t>William Elmstrom</t>
  </si>
  <si>
    <t>Therese Lehman</t>
  </si>
  <si>
    <t>Vincent Langabee</t>
  </si>
  <si>
    <t>Terry Nelson</t>
  </si>
  <si>
    <t>*06-0185-017</t>
  </si>
  <si>
    <t>*06-0373-000</t>
  </si>
  <si>
    <t>Thomas Bisson</t>
  </si>
  <si>
    <t>Sev Wollschlager</t>
  </si>
  <si>
    <t>Andrew Dohman</t>
  </si>
  <si>
    <t>*06-0146-000</t>
  </si>
  <si>
    <t>06-0144-000</t>
  </si>
  <si>
    <t>Srr/AG</t>
  </si>
  <si>
    <t>J. Michelsen Etal</t>
  </si>
  <si>
    <t>Tom Oakes</t>
  </si>
  <si>
    <t>*04-0318-000</t>
  </si>
  <si>
    <t>*05-0056-050</t>
  </si>
  <si>
    <t>*05-0056-023</t>
  </si>
  <si>
    <t>*05-0056-024</t>
  </si>
  <si>
    <t>*05-0056-051</t>
  </si>
  <si>
    <t>Richard Paumen</t>
  </si>
  <si>
    <t>James Nelson</t>
  </si>
  <si>
    <t>Big Stone Ducks LLC</t>
  </si>
  <si>
    <t>Eric Manninen</t>
  </si>
  <si>
    <t>04-0395-000</t>
  </si>
  <si>
    <t>06-0247-010</t>
  </si>
  <si>
    <t>Gregory Aalberg</t>
  </si>
  <si>
    <t>Steven Mitlyng</t>
  </si>
  <si>
    <t>Linda Brandt</t>
  </si>
  <si>
    <t>Troy Lang</t>
  </si>
  <si>
    <t>Mark Flen</t>
  </si>
  <si>
    <t>06-0228-000</t>
  </si>
  <si>
    <t>Cory Swenson</t>
  </si>
  <si>
    <t>*04-0316-000</t>
  </si>
  <si>
    <t>*04-0317-000</t>
  </si>
  <si>
    <t>Sev Wollschager</t>
  </si>
  <si>
    <t>R. Schapekahm</t>
  </si>
  <si>
    <t>06-0221-000</t>
  </si>
  <si>
    <t>G. Lupkes Trust</t>
  </si>
  <si>
    <t>Mary Evenson</t>
  </si>
  <si>
    <t>Thomas Beamish</t>
  </si>
  <si>
    <t>Mary Jo Stueve</t>
  </si>
  <si>
    <t>Paul Thompson</t>
  </si>
  <si>
    <t>Brian Bennett</t>
  </si>
  <si>
    <t>*06-0197-000</t>
  </si>
  <si>
    <t>*06-0241-000</t>
  </si>
  <si>
    <t>*06-0232-000</t>
  </si>
  <si>
    <t>*06-0184-012</t>
  </si>
  <si>
    <t>*06-0185-010</t>
  </si>
  <si>
    <t>*06-0185-012</t>
  </si>
  <si>
    <t>Mark Steckler</t>
  </si>
  <si>
    <t>*05-0056-047</t>
  </si>
  <si>
    <t>*05-0056-048</t>
  </si>
  <si>
    <t>Jeffrey Jacobs</t>
  </si>
  <si>
    <t>Edward Hoeft</t>
  </si>
  <si>
    <t>Elma Durham</t>
  </si>
  <si>
    <t>*06-0185-011</t>
  </si>
  <si>
    <t>Wesley Holmberg</t>
  </si>
  <si>
    <t>Jonathan Paulson</t>
  </si>
  <si>
    <t>*05-0056-049</t>
  </si>
  <si>
    <t>*04-0151-000</t>
  </si>
  <si>
    <t>Nick Golden</t>
  </si>
  <si>
    <t>Jason Breuer</t>
  </si>
  <si>
    <t>Brian Witt</t>
  </si>
  <si>
    <t>*13-0502-000</t>
  </si>
  <si>
    <t xml:space="preserve">Judean Eastman </t>
  </si>
  <si>
    <t>Brooks Pidde</t>
  </si>
  <si>
    <t>*04-0153-000</t>
  </si>
  <si>
    <t xml:space="preserve">Jeffrey Andreas </t>
  </si>
  <si>
    <t>*13-0429-000</t>
  </si>
  <si>
    <t>Victor Guevara</t>
  </si>
  <si>
    <r>
      <t>2022  Lake Township Sales ----</t>
    </r>
    <r>
      <rPr>
        <sz val="16"/>
        <color indexed="10"/>
        <rFont val="Arial"/>
        <family val="2"/>
      </rPr>
      <t>All sales in red are not included in the state sales study</t>
    </r>
  </si>
  <si>
    <t>10/01/2021-09/30/2022</t>
  </si>
  <si>
    <t>04-0377-010</t>
  </si>
  <si>
    <t>06-0368-019</t>
  </si>
  <si>
    <t>Lakefront LLC</t>
  </si>
  <si>
    <t>*04-0132-000</t>
  </si>
  <si>
    <t>04-0377-000</t>
  </si>
  <si>
    <t>*13-0460-000</t>
  </si>
  <si>
    <t>*06-0343-000</t>
  </si>
  <si>
    <t>*06-0368-010</t>
  </si>
  <si>
    <t>*06-0186-017</t>
  </si>
  <si>
    <t>*13-0213-033</t>
  </si>
  <si>
    <t>*13-0403-000</t>
  </si>
  <si>
    <t>*13-0438-000</t>
  </si>
  <si>
    <t>*05-0056-046</t>
  </si>
  <si>
    <t>Scott J. Mitlyng</t>
  </si>
  <si>
    <t>Torr</t>
  </si>
  <si>
    <r>
      <t xml:space="preserve">Sales listings available at </t>
    </r>
    <r>
      <rPr>
        <sz val="20"/>
        <color indexed="10"/>
        <rFont val="Arial"/>
        <family val="2"/>
      </rPr>
      <t>bigstonecounty.gov</t>
    </r>
    <r>
      <rPr>
        <sz val="20"/>
        <rFont val="Arial"/>
        <family val="2"/>
      </rPr>
      <t xml:space="preserve"> under Assessor Department</t>
    </r>
  </si>
  <si>
    <t>Sale Price</t>
  </si>
  <si>
    <t xml:space="preserve">House Type </t>
  </si>
  <si>
    <t>Deed Type</t>
  </si>
  <si>
    <t>Property ID Number</t>
  </si>
  <si>
    <t>EMV Land</t>
  </si>
  <si>
    <t>EMV Building</t>
  </si>
  <si>
    <t>Total EMV</t>
  </si>
  <si>
    <t>1/0</t>
  </si>
  <si>
    <t>1.5/0</t>
  </si>
  <si>
    <t>1/B,1.25/B</t>
  </si>
  <si>
    <t>1.25/B, 1/B</t>
  </si>
  <si>
    <t>*06-0345-000</t>
  </si>
  <si>
    <t>06-0228-010</t>
  </si>
  <si>
    <t>*06-0417-000</t>
  </si>
  <si>
    <t>04-0375-000</t>
  </si>
  <si>
    <t>*04-0113-000</t>
  </si>
  <si>
    <t>D. Lundell</t>
  </si>
  <si>
    <t>T. McCarvel</t>
  </si>
  <si>
    <t>R. Jurgens</t>
  </si>
  <si>
    <t>D.Lundell</t>
  </si>
  <si>
    <t>M.Tietjen</t>
  </si>
  <si>
    <t>B.Valek</t>
  </si>
  <si>
    <t>W.Rogers</t>
  </si>
  <si>
    <t>M.Marchetti</t>
  </si>
  <si>
    <t>J.Nieson</t>
  </si>
  <si>
    <t>M.Trulson</t>
  </si>
  <si>
    <t>C.Swenson</t>
  </si>
  <si>
    <t>B. McNichols</t>
  </si>
  <si>
    <t>T.Rieck</t>
  </si>
  <si>
    <t>J.Peterson</t>
  </si>
  <si>
    <t>D.Snow Est.</t>
  </si>
  <si>
    <t>P.Weber RT</t>
  </si>
  <si>
    <t>D.Derby</t>
  </si>
  <si>
    <t>G.Simon</t>
  </si>
  <si>
    <t>D.Friedges</t>
  </si>
  <si>
    <t>J.Geiman</t>
  </si>
  <si>
    <t>R.Simon</t>
  </si>
  <si>
    <t>T.Darveaux</t>
  </si>
  <si>
    <t>D.Voorhees</t>
  </si>
  <si>
    <t>C.Ulmer Etal</t>
  </si>
  <si>
    <t>A.Murra</t>
  </si>
  <si>
    <t>T.Elkington</t>
  </si>
  <si>
    <t>M.Nieson</t>
  </si>
  <si>
    <t>J.Kerklviet</t>
  </si>
  <si>
    <t>J. Landkamer</t>
  </si>
  <si>
    <t>J. Gliniany</t>
  </si>
  <si>
    <t>M. Wellendorf</t>
  </si>
  <si>
    <t>D. Croatt</t>
  </si>
  <si>
    <t>A. Mosey</t>
  </si>
  <si>
    <t>J.Hynnek</t>
  </si>
  <si>
    <t>Sq. Ft</t>
  </si>
  <si>
    <t>Navratil</t>
  </si>
  <si>
    <t>F. Kellen</t>
  </si>
  <si>
    <t>*06-0236-000</t>
  </si>
  <si>
    <t>D.Carlson</t>
  </si>
  <si>
    <t>Greg Zuger</t>
  </si>
  <si>
    <t>Hormann</t>
  </si>
  <si>
    <t>Sigler</t>
  </si>
  <si>
    <t>04-0277-000</t>
  </si>
  <si>
    <t xml:space="preserve"> Knoblauch RLT</t>
  </si>
  <si>
    <t>T. Nelson</t>
  </si>
  <si>
    <t>J. Miller</t>
  </si>
  <si>
    <t>Dakota</t>
  </si>
  <si>
    <t>*13-0213-014</t>
  </si>
  <si>
    <t>J. Engels</t>
  </si>
  <si>
    <t>B. Johnson</t>
  </si>
  <si>
    <t>*05-0056-019</t>
  </si>
  <si>
    <t>Cole Reiman</t>
  </si>
  <si>
    <t>*06-0387-000</t>
  </si>
  <si>
    <t>Anderson</t>
  </si>
  <si>
    <t>Nygaard</t>
  </si>
  <si>
    <t>*06-0385-000</t>
  </si>
  <si>
    <t>Stage</t>
  </si>
  <si>
    <t>03-0238-000</t>
  </si>
  <si>
    <t>K Guse</t>
  </si>
  <si>
    <t>D. McMahon</t>
  </si>
  <si>
    <r>
      <t>2023  Lake Township Sales ----</t>
    </r>
    <r>
      <rPr>
        <sz val="16"/>
        <color indexed="10"/>
        <rFont val="Arial"/>
        <family val="2"/>
      </rPr>
      <t>All sales in red are not included in the state sales study</t>
    </r>
  </si>
  <si>
    <t>10/01/22-09/30/23</t>
  </si>
  <si>
    <t>1/2 interest</t>
  </si>
  <si>
    <t>Theresa Bly</t>
  </si>
  <si>
    <t>J. Westphal</t>
  </si>
  <si>
    <t>S. Moses</t>
  </si>
  <si>
    <t>B. Bradford</t>
  </si>
  <si>
    <t>13-0016-011</t>
  </si>
  <si>
    <t>14-0175-010</t>
  </si>
  <si>
    <t>D. Lang</t>
  </si>
  <si>
    <t>B. Cournoyer</t>
  </si>
  <si>
    <t>(136.45-- 113 acres of water)</t>
  </si>
  <si>
    <t>R. Lundberg</t>
  </si>
  <si>
    <t>Golden Etal</t>
  </si>
  <si>
    <t>J. Nordick</t>
  </si>
  <si>
    <t>T. Henrich</t>
  </si>
  <si>
    <t>T. Lang</t>
  </si>
  <si>
    <t>J. Speck</t>
  </si>
  <si>
    <t>06-0029-000</t>
  </si>
  <si>
    <t>Stotesbery</t>
  </si>
  <si>
    <t>Graphenteen</t>
  </si>
  <si>
    <t>Tutt</t>
  </si>
  <si>
    <t>R. Paumen</t>
  </si>
  <si>
    <t>K. Olson</t>
  </si>
  <si>
    <t>*04-0313-000</t>
  </si>
  <si>
    <t>*04-0210-000</t>
  </si>
  <si>
    <t>*13-0388-000</t>
  </si>
  <si>
    <t>*13-0235-000</t>
  </si>
  <si>
    <t>*13-0451-000</t>
  </si>
  <si>
    <t>*03-0238-000</t>
  </si>
  <si>
    <t>13-0442-000</t>
  </si>
  <si>
    <t>M. Wilson</t>
  </si>
  <si>
    <t>W. Berns</t>
  </si>
  <si>
    <t>04-0377-012</t>
  </si>
  <si>
    <t>S. Berger</t>
  </si>
  <si>
    <t>(Purchased seller's 1/2 Int.)</t>
  </si>
  <si>
    <t>(Buyer had purchased  1/2 Int 8/2022)</t>
  </si>
  <si>
    <t>(total sale price)</t>
  </si>
  <si>
    <t>J. Lillehaug</t>
  </si>
  <si>
    <t>06-0241-000</t>
  </si>
  <si>
    <t>J. Sorlie</t>
  </si>
  <si>
    <t>M. Everson</t>
  </si>
  <si>
    <t>04-0211-000</t>
  </si>
  <si>
    <t>S. Roelke</t>
  </si>
  <si>
    <t>04-0343-010</t>
  </si>
  <si>
    <t>Tim Scherer</t>
  </si>
  <si>
    <t>*13-330-000</t>
  </si>
  <si>
    <t>Mark Botker</t>
  </si>
  <si>
    <t>M. Slalicky</t>
  </si>
  <si>
    <t>Stueve</t>
  </si>
  <si>
    <t>C. Wyatt</t>
  </si>
  <si>
    <t>J. Bohlen</t>
  </si>
  <si>
    <t>Cedar Hills P.</t>
  </si>
  <si>
    <t>06-0184-019</t>
  </si>
  <si>
    <t>06-0184-020</t>
  </si>
  <si>
    <t>06-0184-021</t>
  </si>
  <si>
    <t>06-0184-022</t>
  </si>
  <si>
    <t xml:space="preserve">G. Machart </t>
  </si>
  <si>
    <t>*04-0212-000</t>
  </si>
  <si>
    <t>A. Trebil Est</t>
  </si>
  <si>
    <t xml:space="preserve">T. Letrud </t>
  </si>
  <si>
    <t>Geiman</t>
  </si>
  <si>
    <t>13-0178-000</t>
  </si>
  <si>
    <t>B. Athey</t>
  </si>
  <si>
    <t>V Hoffman</t>
  </si>
  <si>
    <t>Williams</t>
  </si>
  <si>
    <t>Pierson</t>
  </si>
  <si>
    <r>
      <t>2024  Lake Township Sales ----</t>
    </r>
    <r>
      <rPr>
        <sz val="16"/>
        <color indexed="10"/>
        <rFont val="Arial"/>
        <family val="2"/>
      </rPr>
      <t>All sales in red are not included in the state sales study</t>
    </r>
  </si>
  <si>
    <t>10/1/23-9/30/24</t>
  </si>
  <si>
    <t>04-0159-000</t>
  </si>
  <si>
    <t xml:space="preserve">Ken Dick </t>
  </si>
  <si>
    <t>Derrick Joens</t>
  </si>
  <si>
    <t>T. Carlson</t>
  </si>
  <si>
    <t>J. Flemming</t>
  </si>
  <si>
    <t>10/01/23-09/30/24</t>
  </si>
  <si>
    <t>B. Bennett</t>
  </si>
  <si>
    <t>D.Stienessen</t>
  </si>
  <si>
    <t>Kranz Trust</t>
  </si>
  <si>
    <t>Greg Athey</t>
  </si>
  <si>
    <t>K.Koch etal</t>
  </si>
  <si>
    <t>S. Amundson</t>
  </si>
  <si>
    <t>P Vangsness</t>
  </si>
  <si>
    <t>Hillary Henrich</t>
  </si>
  <si>
    <t>Hein Family Tr</t>
  </si>
  <si>
    <t>M. Korstjens</t>
  </si>
  <si>
    <t>C Swanger</t>
  </si>
  <si>
    <t>Jon Sovell</t>
  </si>
  <si>
    <t>J. Weller</t>
  </si>
  <si>
    <t>04-0377-011</t>
  </si>
  <si>
    <t>J. Hynnek</t>
  </si>
  <si>
    <t>R Schliep</t>
  </si>
  <si>
    <t>L Bosch</t>
  </si>
  <si>
    <t>D. Kor</t>
  </si>
  <si>
    <t>C. Hormann</t>
  </si>
  <si>
    <t>C Hormann</t>
  </si>
  <si>
    <t>D.Kistner</t>
  </si>
  <si>
    <t>C. Setnar</t>
  </si>
  <si>
    <t>T&amp;T Holdings LLC</t>
  </si>
  <si>
    <t>Floyd Kellen</t>
  </si>
  <si>
    <t>Keegan Olson</t>
  </si>
  <si>
    <t>1/2 int each</t>
  </si>
  <si>
    <t>Doug Mills</t>
  </si>
  <si>
    <t>Joseph Benthin</t>
  </si>
  <si>
    <t>67,000 each</t>
  </si>
  <si>
    <t>Keith Wanner</t>
  </si>
  <si>
    <t>Randall Frank</t>
  </si>
  <si>
    <t>Jensen Family RLT</t>
  </si>
  <si>
    <t>John Loffswold</t>
  </si>
  <si>
    <t>Mark Fiecke</t>
  </si>
  <si>
    <t>Greg Oolman</t>
  </si>
  <si>
    <t>Adam Learing</t>
  </si>
  <si>
    <t>Shane Thomas</t>
  </si>
  <si>
    <t>*06-0406-000</t>
  </si>
  <si>
    <t>*06-0192-012</t>
  </si>
  <si>
    <t>*04-0160-000</t>
  </si>
  <si>
    <t>K Radermacher</t>
  </si>
  <si>
    <t>G Radermacher</t>
  </si>
  <si>
    <t>*04-0157-000</t>
  </si>
  <si>
    <t>*04-0121-000</t>
  </si>
  <si>
    <t>*13-0305-000</t>
  </si>
  <si>
    <t>*13-0283-012</t>
  </si>
  <si>
    <t>*13-0283-011</t>
  </si>
  <si>
    <t>*13-0261-000</t>
  </si>
  <si>
    <t>*13-0349-000</t>
  </si>
  <si>
    <t>*05-0056-018</t>
  </si>
  <si>
    <t>B Taffe</t>
  </si>
  <si>
    <t>*05-0056-021</t>
  </si>
  <si>
    <t>*03-0239-000</t>
  </si>
  <si>
    <t>04-0226-000</t>
  </si>
  <si>
    <t>C Jamison</t>
  </si>
  <si>
    <t>B&amp;A Hasslen</t>
  </si>
  <si>
    <t>Jacob Gliniany</t>
  </si>
  <si>
    <t>Scott Stallman</t>
  </si>
  <si>
    <r>
      <t>2025  Lake Township Sales ----</t>
    </r>
    <r>
      <rPr>
        <sz val="16"/>
        <color indexed="10"/>
        <rFont val="Arial"/>
        <family val="2"/>
      </rPr>
      <t>All sales in red are not included in the state sales study</t>
    </r>
  </si>
  <si>
    <t>04-0142-000</t>
  </si>
  <si>
    <t>Raymond Lessard</t>
  </si>
  <si>
    <t>Robin Klemme</t>
  </si>
  <si>
    <t>Brent Hasslen</t>
  </si>
  <si>
    <t>Sam Berger</t>
  </si>
  <si>
    <t>James Miller</t>
  </si>
  <si>
    <t>06-0156-000</t>
  </si>
  <si>
    <t>M. Dhaemers</t>
  </si>
  <si>
    <t>M Trulson</t>
  </si>
  <si>
    <t>D&amp;S Lundell</t>
  </si>
  <si>
    <t>S&amp;G Huebner</t>
  </si>
  <si>
    <t>SR</t>
  </si>
  <si>
    <t>1.75/0</t>
  </si>
  <si>
    <t>John Hynnek</t>
  </si>
  <si>
    <t>Jade Hasslen</t>
  </si>
  <si>
    <t>04-0143-000</t>
  </si>
  <si>
    <t>Dale Heizelman</t>
  </si>
  <si>
    <t>Chris Dorry</t>
  </si>
  <si>
    <t>Jon Friedman*</t>
  </si>
  <si>
    <t>Nicholas Anspach*</t>
  </si>
  <si>
    <t>L Richardson</t>
  </si>
  <si>
    <t>Charles Rien</t>
  </si>
  <si>
    <t>*06-0337-000</t>
  </si>
  <si>
    <t>*06-0184-025</t>
  </si>
  <si>
    <t>*04-0335-000</t>
  </si>
  <si>
    <t>*06-0210-000</t>
  </si>
  <si>
    <t>Danny Nelson</t>
  </si>
  <si>
    <t xml:space="preserve">Thomas Maher </t>
  </si>
  <si>
    <t>(This was a land only sale as cabin had been razed since last assessment)</t>
  </si>
  <si>
    <t>Joseph Lozer</t>
  </si>
  <si>
    <t>Matthew Hunter</t>
  </si>
  <si>
    <t>*04-0185-000</t>
  </si>
  <si>
    <t>*06-0184-020</t>
  </si>
  <si>
    <t>04-0097-000</t>
  </si>
  <si>
    <t>Utonia Raaf</t>
  </si>
  <si>
    <t>Micahel LaMee</t>
  </si>
  <si>
    <t>Don Lundell</t>
  </si>
  <si>
    <t>Daniel Wardner</t>
  </si>
  <si>
    <r>
      <t>2026  Lake Township Sales ----</t>
    </r>
    <r>
      <rPr>
        <sz val="16"/>
        <color indexed="10"/>
        <rFont val="Arial"/>
        <family val="2"/>
      </rPr>
      <t>All sales in red are not included in the state sales study</t>
    </r>
  </si>
  <si>
    <t>10/01/25-09/30/26</t>
  </si>
  <si>
    <t>10/1/25-9/30/26</t>
  </si>
  <si>
    <t>10/01/24-09/30/25</t>
  </si>
  <si>
    <t>10/1/24-9/30/25</t>
  </si>
  <si>
    <t>Heidi Moran</t>
  </si>
  <si>
    <t>Jeffrey Ebel</t>
  </si>
  <si>
    <t>13-0342-000</t>
  </si>
  <si>
    <t>Miles Living Tr.</t>
  </si>
  <si>
    <t>ELCBROS Ent.</t>
  </si>
  <si>
    <t>13-0322-000</t>
  </si>
  <si>
    <t>Michael O'Neill</t>
  </si>
  <si>
    <t>06-0106-000</t>
  </si>
  <si>
    <t>Nelson Cox</t>
  </si>
  <si>
    <t xml:space="preserve">Brent Hasslen </t>
  </si>
  <si>
    <t>Hope Hasslen</t>
  </si>
  <si>
    <t>Bradley Krumrey*</t>
  </si>
  <si>
    <t>2/0</t>
  </si>
  <si>
    <t>Lynden Langen</t>
  </si>
  <si>
    <t>see eCRV</t>
  </si>
  <si>
    <t>James Island</t>
  </si>
  <si>
    <t>Dallas Roggeman</t>
  </si>
  <si>
    <t>06-0292-000</t>
  </si>
  <si>
    <t>Ronald Kottke</t>
  </si>
  <si>
    <t>Kelly Lang</t>
  </si>
  <si>
    <t>Josh Dozak</t>
  </si>
  <si>
    <t>Heath Petersen</t>
  </si>
  <si>
    <t>Jeannette Speck</t>
  </si>
  <si>
    <t>Michael Wells</t>
  </si>
  <si>
    <t>*06-0401-000</t>
  </si>
  <si>
    <t>400 Unit LLC</t>
  </si>
  <si>
    <t>*06-0184-019</t>
  </si>
  <si>
    <t>13-0464-000</t>
  </si>
  <si>
    <t>Thomas Bothum</t>
  </si>
  <si>
    <t>Jacob Redepenning</t>
  </si>
  <si>
    <t>*06-0208-000</t>
  </si>
  <si>
    <t>06-0194-000</t>
  </si>
  <si>
    <t>Darrell Tober</t>
  </si>
  <si>
    <t>Jason Flemming</t>
  </si>
  <si>
    <t>*04-0348-000</t>
  </si>
  <si>
    <t>Brian Hallet</t>
  </si>
  <si>
    <t>Chad Fischer</t>
  </si>
  <si>
    <t>13-0437-000 &amp;13-0220-012</t>
  </si>
  <si>
    <t>Rick Dilts</t>
  </si>
  <si>
    <t>05-0056-054</t>
  </si>
  <si>
    <t>Rory Haler</t>
  </si>
  <si>
    <t>06-0337-000</t>
  </si>
  <si>
    <t>*13-0470-000</t>
  </si>
  <si>
    <t>Robert Sadnes</t>
  </si>
  <si>
    <t>Craig DeRyke</t>
  </si>
  <si>
    <t>04-0291-000</t>
  </si>
  <si>
    <t>John Salls</t>
  </si>
  <si>
    <t>Gerald Zuchero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</si>
</sst>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$-409]mmm\-yy;@"/>
    <numFmt numFmtId="165" formatCode="m/d/yy;@"/>
    <numFmt numFmtId="166" formatCode="mm/dd/yy;@"/>
    <numFmt numFmtId="167" formatCode="_(* #,##0_);_(* \(#,##0\);_(* &quot;-&quot;??_);_(@_)"/>
  </numFmts>
  <fonts count="26">
    <font>
      <sz val="10"/>
      <name val="Arial"/>
    </font>
    <font>
      <sz val="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6"/>
      <color indexed="1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20"/>
      <name val="Arial"/>
      <family val="2"/>
    </font>
    <font>
      <sz val="20"/>
      <color indexed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9" fontId="23" fillId="0" borderId="0" applyFont="0" applyFill="0" applyBorder="0" applyAlignment="0" applyProtection="0"/>
    <xf numFmtId="43" fontId="24" fillId="0" borderId="0" applyFont="0" applyFill="0" applyBorder="0" applyAlignment="0" applyProtection="0"/>
  </cellStyleXfs>
  <cellXfs count="284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1" fillId="0" borderId="1" xfId="0" applyFont="1" applyBorder="1"/>
    <xf numFmtId="3" fontId="1" fillId="0" borderId="0" xfId="0" applyNumberFormat="1" applyFont="1"/>
    <xf numFmtId="0" fontId="3" fillId="0" borderId="2" xfId="0" applyFont="1" applyBorder="1"/>
    <xf numFmtId="17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3" fontId="3" fillId="0" borderId="2" xfId="0" applyNumberFormat="1" applyFont="1" applyBorder="1"/>
    <xf numFmtId="9" fontId="3" fillId="0" borderId="2" xfId="0" applyNumberFormat="1" applyFont="1" applyBorder="1"/>
    <xf numFmtId="17" fontId="3" fillId="0" borderId="2" xfId="0" applyNumberFormat="1" applyFont="1" applyBorder="1"/>
    <xf numFmtId="17" fontId="3" fillId="0" borderId="0" xfId="0" applyNumberFormat="1" applyFont="1"/>
    <xf numFmtId="0" fontId="3" fillId="0" borderId="0" xfId="0" applyFont="1"/>
    <xf numFmtId="3" fontId="3" fillId="0" borderId="0" xfId="0" applyNumberFormat="1" applyFont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14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3" fontId="3" fillId="0" borderId="6" xfId="0" applyNumberFormat="1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9" fontId="3" fillId="0" borderId="0" xfId="0" applyNumberFormat="1" applyFont="1"/>
    <xf numFmtId="17" fontId="3" fillId="0" borderId="0" xfId="0" applyNumberFormat="1" applyFont="1" applyAlignment="1">
      <alignment horizontal="center"/>
    </xf>
    <xf numFmtId="14" fontId="5" fillId="0" borderId="7" xfId="0" applyNumberFormat="1" applyFont="1" applyBorder="1"/>
    <xf numFmtId="16" fontId="3" fillId="0" borderId="2" xfId="0" applyNumberFormat="1" applyFont="1" applyBorder="1"/>
    <xf numFmtId="17" fontId="5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7" fillId="0" borderId="2" xfId="0" applyFont="1" applyBorder="1"/>
    <xf numFmtId="0" fontId="0" fillId="0" borderId="2" xfId="0" applyBorder="1"/>
    <xf numFmtId="0" fontId="8" fillId="0" borderId="2" xfId="0" applyFont="1" applyBorder="1"/>
    <xf numFmtId="17" fontId="0" fillId="0" borderId="2" xfId="0" applyNumberFormat="1" applyBorder="1"/>
    <xf numFmtId="165" fontId="3" fillId="0" borderId="2" xfId="0" applyNumberFormat="1" applyFont="1" applyBorder="1" applyAlignment="1">
      <alignment horizontal="center"/>
    </xf>
    <xf numFmtId="16" fontId="5" fillId="0" borderId="2" xfId="0" applyNumberFormat="1" applyFont="1" applyBorder="1"/>
    <xf numFmtId="0" fontId="4" fillId="0" borderId="2" xfId="0" applyFont="1" applyBorder="1"/>
    <xf numFmtId="165" fontId="16" fillId="0" borderId="2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2" xfId="0" applyFont="1" applyBorder="1"/>
    <xf numFmtId="0" fontId="16" fillId="0" borderId="2" xfId="0" applyFont="1" applyBorder="1" applyAlignment="1">
      <alignment horizontal="center"/>
    </xf>
    <xf numFmtId="0" fontId="16" fillId="0" borderId="6" xfId="0" applyFont="1" applyBorder="1"/>
    <xf numFmtId="3" fontId="16" fillId="0" borderId="6" xfId="0" applyNumberFormat="1" applyFont="1" applyBorder="1"/>
    <xf numFmtId="3" fontId="16" fillId="0" borderId="2" xfId="0" applyNumberFormat="1" applyFont="1" applyBorder="1"/>
    <xf numFmtId="9" fontId="16" fillId="0" borderId="2" xfId="0" applyNumberFormat="1" applyFont="1" applyBorder="1"/>
    <xf numFmtId="17" fontId="15" fillId="0" borderId="2" xfId="0" applyNumberFormat="1" applyFont="1" applyBorder="1"/>
    <xf numFmtId="0" fontId="15" fillId="0" borderId="2" xfId="0" applyFont="1" applyBorder="1"/>
    <xf numFmtId="17" fontId="17" fillId="0" borderId="2" xfId="0" applyNumberFormat="1" applyFont="1" applyBorder="1" applyAlignment="1">
      <alignment horizontal="center"/>
    </xf>
    <xf numFmtId="17" fontId="4" fillId="0" borderId="2" xfId="0" applyNumberFormat="1" applyFont="1" applyBorder="1"/>
    <xf numFmtId="16" fontId="16" fillId="0" borderId="2" xfId="0" applyNumberFormat="1" applyFont="1" applyBorder="1"/>
    <xf numFmtId="0" fontId="18" fillId="0" borderId="6" xfId="0" applyFont="1" applyBorder="1" applyAlignment="1">
      <alignment horizontal="center"/>
    </xf>
    <xf numFmtId="17" fontId="16" fillId="0" borderId="2" xfId="0" applyNumberFormat="1" applyFont="1" applyBorder="1" applyAlignment="1">
      <alignment horizontal="center"/>
    </xf>
    <xf numFmtId="17" fontId="5" fillId="0" borderId="2" xfId="0" applyNumberFormat="1" applyFont="1" applyBorder="1" applyAlignment="1">
      <alignment horizontal="left" vertical="center"/>
    </xf>
    <xf numFmtId="165" fontId="18" fillId="0" borderId="2" xfId="0" applyNumberFormat="1" applyFont="1" applyBorder="1" applyAlignment="1">
      <alignment horizontal="center"/>
    </xf>
    <xf numFmtId="0" fontId="18" fillId="0" borderId="2" xfId="0" applyFont="1" applyBorder="1"/>
    <xf numFmtId="0" fontId="18" fillId="0" borderId="2" xfId="0" applyFont="1" applyBorder="1" applyAlignment="1">
      <alignment horizontal="center"/>
    </xf>
    <xf numFmtId="0" fontId="18" fillId="0" borderId="6" xfId="0" applyFont="1" applyBorder="1"/>
    <xf numFmtId="3" fontId="18" fillId="0" borderId="6" xfId="0" applyNumberFormat="1" applyFont="1" applyBorder="1"/>
    <xf numFmtId="3" fontId="18" fillId="0" borderId="2" xfId="0" applyNumberFormat="1" applyFont="1" applyBorder="1"/>
    <xf numFmtId="9" fontId="18" fillId="0" borderId="2" xfId="0" applyNumberFormat="1" applyFont="1" applyBorder="1"/>
    <xf numFmtId="0" fontId="14" fillId="0" borderId="2" xfId="0" applyFont="1" applyBorder="1"/>
    <xf numFmtId="0" fontId="1" fillId="0" borderId="2" xfId="0" applyFont="1" applyBorder="1"/>
    <xf numFmtId="9" fontId="10" fillId="0" borderId="2" xfId="0" applyNumberFormat="1" applyFont="1" applyBorder="1"/>
    <xf numFmtId="165" fontId="3" fillId="0" borderId="2" xfId="0" applyNumberFormat="1" applyFont="1" applyBorder="1"/>
    <xf numFmtId="17" fontId="1" fillId="0" borderId="2" xfId="0" applyNumberFormat="1" applyFont="1" applyBorder="1"/>
    <xf numFmtId="0" fontId="19" fillId="0" borderId="2" xfId="0" applyFont="1" applyBorder="1"/>
    <xf numFmtId="17" fontId="19" fillId="0" borderId="2" xfId="0" applyNumberFormat="1" applyFont="1" applyBorder="1"/>
    <xf numFmtId="0" fontId="20" fillId="0" borderId="2" xfId="0" applyFont="1" applyBorder="1"/>
    <xf numFmtId="9" fontId="21" fillId="0" borderId="2" xfId="0" applyNumberFormat="1" applyFont="1" applyBorder="1"/>
    <xf numFmtId="1" fontId="3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3" fontId="3" fillId="0" borderId="5" xfId="0" applyNumberFormat="1" applyFont="1" applyBorder="1"/>
    <xf numFmtId="9" fontId="10" fillId="0" borderId="5" xfId="0" applyNumberFormat="1" applyFont="1" applyBorder="1"/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1" fontId="16" fillId="0" borderId="6" xfId="0" applyNumberFormat="1" applyFont="1" applyBorder="1" applyAlignment="1">
      <alignment horizontal="center"/>
    </xf>
    <xf numFmtId="17" fontId="5" fillId="0" borderId="5" xfId="0" applyNumberFormat="1" applyFont="1" applyBorder="1" applyAlignment="1">
      <alignment horizontal="center"/>
    </xf>
    <xf numFmtId="9" fontId="10" fillId="0" borderId="0" xfId="0" applyNumberFormat="1" applyFont="1"/>
    <xf numFmtId="17" fontId="5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3" fontId="18" fillId="0" borderId="0" xfId="0" applyNumberFormat="1" applyFont="1"/>
    <xf numFmtId="0" fontId="20" fillId="0" borderId="0" xfId="0" applyFont="1"/>
    <xf numFmtId="165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3" fontId="16" fillId="0" borderId="0" xfId="0" applyNumberFormat="1" applyFont="1"/>
    <xf numFmtId="0" fontId="19" fillId="0" borderId="0" xfId="0" applyFont="1"/>
    <xf numFmtId="9" fontId="21" fillId="0" borderId="0" xfId="0" applyNumberFormat="1" applyFont="1"/>
    <xf numFmtId="17" fontId="19" fillId="0" borderId="0" xfId="0" applyNumberFormat="1" applyFont="1"/>
    <xf numFmtId="1" fontId="3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2" xfId="0" applyFont="1" applyBorder="1"/>
    <xf numFmtId="0" fontId="10" fillId="0" borderId="6" xfId="0" applyFont="1" applyBorder="1"/>
    <xf numFmtId="3" fontId="10" fillId="0" borderId="6" xfId="0" applyNumberFormat="1" applyFont="1" applyBorder="1"/>
    <xf numFmtId="3" fontId="10" fillId="0" borderId="2" xfId="0" applyNumberFormat="1" applyFont="1" applyBorder="1"/>
    <xf numFmtId="0" fontId="21" fillId="0" borderId="6" xfId="0" applyFont="1" applyBorder="1" applyAlignment="1">
      <alignment horizontal="center"/>
    </xf>
    <xf numFmtId="0" fontId="21" fillId="0" borderId="2" xfId="0" applyFont="1" applyBorder="1"/>
    <xf numFmtId="0" fontId="21" fillId="0" borderId="2" xfId="0" applyFont="1" applyBorder="1" applyAlignment="1">
      <alignment horizontal="center"/>
    </xf>
    <xf numFmtId="0" fontId="21" fillId="0" borderId="6" xfId="0" applyFont="1" applyBorder="1"/>
    <xf numFmtId="3" fontId="21" fillId="0" borderId="6" xfId="0" applyNumberFormat="1" applyFont="1" applyBorder="1"/>
    <xf numFmtId="3" fontId="21" fillId="0" borderId="2" xfId="0" applyNumberFormat="1" applyFont="1" applyBorder="1"/>
    <xf numFmtId="166" fontId="16" fillId="0" borderId="2" xfId="0" applyNumberFormat="1" applyFont="1" applyBorder="1" applyAlignment="1">
      <alignment horizontal="center"/>
    </xf>
    <xf numFmtId="17" fontId="11" fillId="0" borderId="2" xfId="0" applyNumberFormat="1" applyFont="1" applyBorder="1"/>
    <xf numFmtId="166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21" fillId="0" borderId="2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166" fontId="3" fillId="0" borderId="2" xfId="0" applyNumberFormat="1" applyFont="1" applyBorder="1" applyAlignment="1">
      <alignment horizontal="center"/>
    </xf>
    <xf numFmtId="166" fontId="21" fillId="0" borderId="2" xfId="0" applyNumberFormat="1" applyFont="1" applyBorder="1" applyAlignment="1">
      <alignment horizontal="center"/>
    </xf>
    <xf numFmtId="0" fontId="21" fillId="0" borderId="6" xfId="0" applyFont="1" applyBorder="1" applyAlignment="1">
      <alignment horizontal="right"/>
    </xf>
    <xf numFmtId="17" fontId="22" fillId="0" borderId="2" xfId="0" applyNumberFormat="1" applyFont="1" applyBorder="1"/>
    <xf numFmtId="17" fontId="5" fillId="0" borderId="8" xfId="0" applyNumberFormat="1" applyFont="1" applyBorder="1" applyAlignment="1">
      <alignment horizontal="left"/>
    </xf>
    <xf numFmtId="17" fontId="5" fillId="0" borderId="6" xfId="0" applyNumberFormat="1" applyFont="1" applyBorder="1" applyAlignment="1">
      <alignment horizontal="left"/>
    </xf>
    <xf numFmtId="17" fontId="5" fillId="0" borderId="9" xfId="0" applyNumberFormat="1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21" fillId="0" borderId="9" xfId="0" applyFont="1" applyBorder="1"/>
    <xf numFmtId="0" fontId="21" fillId="0" borderId="8" xfId="0" applyFont="1" applyBorder="1"/>
    <xf numFmtId="17" fontId="10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7" xfId="0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 applyAlignment="1">
      <alignment horizontal="center"/>
    </xf>
    <xf numFmtId="0" fontId="21" fillId="0" borderId="9" xfId="0" applyFont="1" applyBorder="1" applyAlignment="1">
      <alignment horizontal="left"/>
    </xf>
    <xf numFmtId="0" fontId="15" fillId="0" borderId="0" xfId="0" applyFont="1"/>
    <xf numFmtId="0" fontId="4" fillId="0" borderId="0" xfId="0" applyFont="1"/>
    <xf numFmtId="166" fontId="10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3" fontId="10" fillId="0" borderId="4" xfId="0" applyNumberFormat="1" applyFont="1" applyBorder="1"/>
    <xf numFmtId="3" fontId="10" fillId="0" borderId="3" xfId="0" applyNumberFormat="1" applyFont="1" applyBorder="1"/>
    <xf numFmtId="0" fontId="3" fillId="0" borderId="10" xfId="0" applyFont="1" applyBorder="1"/>
    <xf numFmtId="49" fontId="10" fillId="0" borderId="2" xfId="0" applyNumberFormat="1" applyFont="1" applyBorder="1"/>
    <xf numFmtId="49" fontId="21" fillId="0" borderId="2" xfId="0" applyNumberFormat="1" applyFont="1" applyBorder="1"/>
    <xf numFmtId="49" fontId="19" fillId="0" borderId="2" xfId="0" applyNumberFormat="1" applyFont="1" applyBorder="1"/>
    <xf numFmtId="49" fontId="1" fillId="0" borderId="2" xfId="0" applyNumberFormat="1" applyFont="1" applyBorder="1"/>
    <xf numFmtId="0" fontId="21" fillId="0" borderId="2" xfId="0" applyFont="1" applyBorder="1" applyAlignment="1">
      <alignment horizontal="left"/>
    </xf>
    <xf numFmtId="9" fontId="21" fillId="0" borderId="2" xfId="1" applyFont="1" applyBorder="1" applyAlignment="1">
      <alignment horizontal="right"/>
    </xf>
    <xf numFmtId="17" fontId="10" fillId="0" borderId="2" xfId="0" applyNumberFormat="1" applyFont="1" applyBorder="1" applyAlignment="1">
      <alignment horizontal="center"/>
    </xf>
    <xf numFmtId="17" fontId="10" fillId="0" borderId="2" xfId="0" applyNumberFormat="1" applyFont="1" applyBorder="1"/>
    <xf numFmtId="0" fontId="21" fillId="0" borderId="8" xfId="0" applyFont="1" applyBorder="1" applyAlignment="1">
      <alignment horizontal="left"/>
    </xf>
    <xf numFmtId="0" fontId="21" fillId="0" borderId="6" xfId="0" applyFont="1" applyBorder="1" applyAlignment="1">
      <alignment horizontal="left"/>
    </xf>
    <xf numFmtId="9" fontId="10" fillId="0" borderId="4" xfId="0" applyNumberFormat="1" applyFont="1" applyBorder="1"/>
    <xf numFmtId="49" fontId="10" fillId="0" borderId="4" xfId="0" applyNumberFormat="1" applyFont="1" applyBorder="1"/>
    <xf numFmtId="0" fontId="10" fillId="0" borderId="5" xfId="0" applyFont="1" applyBorder="1"/>
    <xf numFmtId="167" fontId="10" fillId="0" borderId="2" xfId="2" applyNumberFormat="1" applyFont="1" applyBorder="1"/>
    <xf numFmtId="167" fontId="21" fillId="0" borderId="2" xfId="2" applyNumberFormat="1" applyFont="1" applyBorder="1"/>
    <xf numFmtId="49" fontId="4" fillId="0" borderId="2" xfId="0" applyNumberFormat="1" applyFont="1" applyBorder="1"/>
    <xf numFmtId="9" fontId="10" fillId="3" borderId="2" xfId="0" applyNumberFormat="1" applyFont="1" applyFill="1" applyBorder="1"/>
    <xf numFmtId="166" fontId="21" fillId="3" borderId="2" xfId="0" applyNumberFormat="1" applyFont="1" applyFill="1" applyBorder="1" applyAlignment="1">
      <alignment horizontal="center"/>
    </xf>
    <xf numFmtId="0" fontId="21" fillId="3" borderId="6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right"/>
    </xf>
    <xf numFmtId="0" fontId="21" fillId="3" borderId="2" xfId="0" applyFont="1" applyFill="1" applyBorder="1" applyAlignment="1">
      <alignment horizontal="center"/>
    </xf>
    <xf numFmtId="0" fontId="21" fillId="3" borderId="6" xfId="0" applyFont="1" applyFill="1" applyBorder="1"/>
    <xf numFmtId="0" fontId="21" fillId="3" borderId="2" xfId="0" applyFont="1" applyFill="1" applyBorder="1"/>
    <xf numFmtId="3" fontId="21" fillId="3" borderId="6" xfId="0" applyNumberFormat="1" applyFont="1" applyFill="1" applyBorder="1"/>
    <xf numFmtId="3" fontId="21" fillId="3" borderId="2" xfId="0" applyNumberFormat="1" applyFont="1" applyFill="1" applyBorder="1"/>
    <xf numFmtId="9" fontId="21" fillId="3" borderId="2" xfId="0" applyNumberFormat="1" applyFont="1" applyFill="1" applyBorder="1"/>
    <xf numFmtId="49" fontId="21" fillId="3" borderId="2" xfId="0" applyNumberFormat="1" applyFont="1" applyFill="1" applyBorder="1"/>
    <xf numFmtId="0" fontId="4" fillId="3" borderId="0" xfId="0" applyFont="1" applyFill="1"/>
    <xf numFmtId="0" fontId="0" fillId="0" borderId="0" xfId="0" applyAlignment="1">
      <alignment horizontal="right"/>
    </xf>
    <xf numFmtId="17" fontId="21" fillId="0" borderId="2" xfId="0" applyNumberFormat="1" applyFont="1" applyBorder="1" applyAlignment="1">
      <alignment horizontal="center"/>
    </xf>
    <xf numFmtId="17" fontId="21" fillId="0" borderId="2" xfId="0" applyNumberFormat="1" applyFont="1" applyBorder="1"/>
    <xf numFmtId="49" fontId="10" fillId="0" borderId="0" xfId="0" applyNumberFormat="1" applyFont="1"/>
    <xf numFmtId="17" fontId="21" fillId="0" borderId="2" xfId="0" applyNumberFormat="1" applyFont="1" applyBorder="1" applyAlignment="1">
      <alignment horizontal="right"/>
    </xf>
    <xf numFmtId="166" fontId="10" fillId="3" borderId="2" xfId="0" applyNumberFormat="1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right"/>
    </xf>
    <xf numFmtId="0" fontId="10" fillId="3" borderId="2" xfId="0" applyFont="1" applyFill="1" applyBorder="1" applyAlignment="1">
      <alignment horizontal="center"/>
    </xf>
    <xf numFmtId="0" fontId="10" fillId="3" borderId="6" xfId="0" applyFont="1" applyFill="1" applyBorder="1"/>
    <xf numFmtId="0" fontId="10" fillId="3" borderId="2" xfId="0" applyFont="1" applyFill="1" applyBorder="1"/>
    <xf numFmtId="3" fontId="10" fillId="3" borderId="6" xfId="0" applyNumberFormat="1" applyFont="1" applyFill="1" applyBorder="1"/>
    <xf numFmtId="3" fontId="10" fillId="3" borderId="2" xfId="0" applyNumberFormat="1" applyFont="1" applyFill="1" applyBorder="1"/>
    <xf numFmtId="49" fontId="10" fillId="3" borderId="2" xfId="0" applyNumberFormat="1" applyFont="1" applyFill="1" applyBorder="1"/>
    <xf numFmtId="0" fontId="10" fillId="0" borderId="2" xfId="0" applyFont="1" applyBorder="1" applyAlignment="1">
      <alignment horizontal="left"/>
    </xf>
    <xf numFmtId="9" fontId="10" fillId="0" borderId="2" xfId="1" applyFont="1" applyBorder="1" applyAlignment="1">
      <alignment horizontal="right"/>
    </xf>
    <xf numFmtId="3" fontId="1" fillId="0" borderId="6" xfId="0" applyNumberFormat="1" applyFont="1" applyBorder="1"/>
    <xf numFmtId="0" fontId="10" fillId="0" borderId="7" xfId="0" applyFont="1" applyBorder="1" applyAlignment="1">
      <alignment horizontal="right"/>
    </xf>
    <xf numFmtId="167" fontId="10" fillId="3" borderId="2" xfId="2" applyNumberFormat="1" applyFont="1" applyFill="1" applyBorder="1"/>
    <xf numFmtId="0" fontId="21" fillId="0" borderId="7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167" fontId="10" fillId="0" borderId="6" xfId="2" applyNumberFormat="1" applyFont="1" applyBorder="1" applyAlignment="1">
      <alignment horizontal="right"/>
    </xf>
    <xf numFmtId="167" fontId="10" fillId="0" borderId="2" xfId="2" applyNumberFormat="1" applyFont="1" applyBorder="1" applyAlignment="1">
      <alignment horizontal="right"/>
    </xf>
    <xf numFmtId="167" fontId="10" fillId="0" borderId="2" xfId="2" applyNumberFormat="1" applyFont="1" applyBorder="1" applyAlignment="1">
      <alignment horizontal="center"/>
    </xf>
    <xf numFmtId="9" fontId="10" fillId="0" borderId="2" xfId="1" applyFont="1" applyBorder="1" applyAlignment="1">
      <alignment horizontal="center"/>
    </xf>
    <xf numFmtId="1" fontId="10" fillId="0" borderId="2" xfId="2" applyNumberFormat="1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 wrapText="1"/>
    </xf>
    <xf numFmtId="166" fontId="5" fillId="2" borderId="8" xfId="0" applyNumberFormat="1" applyFont="1" applyFill="1" applyBorder="1" applyAlignment="1">
      <alignment horizontal="center"/>
    </xf>
    <xf numFmtId="166" fontId="5" fillId="2" borderId="6" xfId="0" applyNumberFormat="1" applyFont="1" applyFill="1" applyBorder="1" applyAlignment="1">
      <alignment horizontal="center"/>
    </xf>
    <xf numFmtId="166" fontId="5" fillId="2" borderId="9" xfId="0" applyNumberFormat="1" applyFont="1" applyFill="1" applyBorder="1" applyAlignment="1">
      <alignment horizontal="center"/>
    </xf>
    <xf numFmtId="0" fontId="4" fillId="0" borderId="25" xfId="0" applyFont="1" applyBorder="1" applyAlignment="1">
      <alignment horizontal="center" wrapText="1"/>
    </xf>
    <xf numFmtId="14" fontId="5" fillId="2" borderId="8" xfId="0" applyNumberFormat="1" applyFont="1" applyFill="1" applyBorder="1" applyAlignment="1">
      <alignment horizontal="center"/>
    </xf>
    <xf numFmtId="14" fontId="5" fillId="2" borderId="6" xfId="0" applyNumberFormat="1" applyFont="1" applyFill="1" applyBorder="1" applyAlignment="1">
      <alignment horizontal="center"/>
    </xf>
    <xf numFmtId="14" fontId="5" fillId="2" borderId="9" xfId="0" applyNumberFormat="1" applyFont="1" applyFill="1" applyBorder="1" applyAlignment="1">
      <alignment horizontal="center"/>
    </xf>
    <xf numFmtId="17" fontId="5" fillId="2" borderId="8" xfId="0" applyNumberFormat="1" applyFont="1" applyFill="1" applyBorder="1" applyAlignment="1">
      <alignment horizontal="center"/>
    </xf>
    <xf numFmtId="17" fontId="5" fillId="2" borderId="6" xfId="0" applyNumberFormat="1" applyFont="1" applyFill="1" applyBorder="1" applyAlignment="1">
      <alignment horizontal="center"/>
    </xf>
    <xf numFmtId="17" fontId="5" fillId="2" borderId="9" xfId="0" applyNumberFormat="1" applyFont="1" applyFill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3" fontId="3" fillId="0" borderId="18" xfId="0" applyNumberFormat="1" applyFont="1" applyBorder="1" applyAlignment="1">
      <alignment horizontal="center"/>
    </xf>
    <xf numFmtId="3" fontId="5" fillId="0" borderId="21" xfId="0" applyNumberFormat="1" applyFont="1" applyBorder="1" applyAlignment="1">
      <alignment horizontal="center"/>
    </xf>
    <xf numFmtId="3" fontId="5" fillId="0" borderId="22" xfId="0" applyNumberFormat="1" applyFont="1" applyBorder="1" applyAlignment="1">
      <alignment horizontal="center"/>
    </xf>
    <xf numFmtId="3" fontId="5" fillId="0" borderId="23" xfId="0" applyNumberFormat="1" applyFont="1" applyBorder="1" applyAlignment="1">
      <alignment horizontal="center"/>
    </xf>
    <xf numFmtId="165" fontId="12" fillId="0" borderId="16" xfId="0" applyNumberFormat="1" applyFont="1" applyBorder="1" applyAlignment="1">
      <alignment horizontal="center"/>
    </xf>
    <xf numFmtId="165" fontId="12" fillId="0" borderId="17" xfId="0" applyNumberFormat="1" applyFont="1" applyBorder="1" applyAlignment="1">
      <alignment horizontal="center"/>
    </xf>
    <xf numFmtId="165" fontId="12" fillId="0" borderId="18" xfId="0" applyNumberFormat="1" applyFont="1" applyBorder="1" applyAlignment="1">
      <alignment horizontal="center"/>
    </xf>
    <xf numFmtId="165" fontId="12" fillId="0" borderId="19" xfId="0" applyNumberFormat="1" applyFont="1" applyBorder="1" applyAlignment="1">
      <alignment horizontal="center"/>
    </xf>
    <xf numFmtId="165" fontId="12" fillId="0" borderId="15" xfId="0" applyNumberFormat="1" applyFont="1" applyBorder="1" applyAlignment="1">
      <alignment horizontal="center"/>
    </xf>
    <xf numFmtId="165" fontId="12" fillId="0" borderId="2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7" fontId="5" fillId="0" borderId="8" xfId="0" applyNumberFormat="1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17" fontId="5" fillId="0" borderId="8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9" xfId="0" applyFont="1" applyBorder="1"/>
    <xf numFmtId="3" fontId="3" fillId="0" borderId="8" xfId="0" applyNumberFormat="1" applyFont="1" applyBorder="1"/>
    <xf numFmtId="0" fontId="0" fillId="0" borderId="9" xfId="0" applyBorder="1"/>
    <xf numFmtId="0" fontId="6" fillId="0" borderId="6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0" fillId="0" borderId="0" xfId="0"/>
    <xf numFmtId="3" fontId="3" fillId="0" borderId="0" xfId="0" applyNumberFormat="1" applyFont="1"/>
    <xf numFmtId="3" fontId="10" fillId="0" borderId="0" xfId="0" applyNumberFormat="1" applyFont="1"/>
    <xf numFmtId="0" fontId="10" fillId="0" borderId="0" xfId="0" applyFont="1"/>
    <xf numFmtId="165" fontId="3" fillId="0" borderId="3" xfId="0" applyNumberFormat="1" applyFont="1" applyBorder="1" applyAlignment="1">
      <alignment horizontal="center"/>
    </xf>
    <xf numFmtId="165" fontId="12" fillId="0" borderId="10" xfId="0" applyNumberFormat="1" applyFont="1" applyBorder="1" applyAlignment="1">
      <alignment horizontal="center"/>
    </xf>
    <xf numFmtId="165" fontId="3" fillId="0" borderId="11" xfId="0" applyNumberFormat="1" applyFont="1" applyBorder="1" applyAlignment="1">
      <alignment horizontal="center"/>
    </xf>
    <xf numFmtId="165" fontId="3" fillId="0" borderId="12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3" fillId="0" borderId="13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166" fontId="5" fillId="0" borderId="8" xfId="0" applyNumberFormat="1" applyFont="1" applyBorder="1" applyAlignment="1">
      <alignment horizontal="left"/>
    </xf>
    <xf numFmtId="166" fontId="5" fillId="0" borderId="6" xfId="0" applyNumberFormat="1" applyFont="1" applyBorder="1" applyAlignment="1">
      <alignment horizontal="left"/>
    </xf>
    <xf numFmtId="166" fontId="5" fillId="0" borderId="9" xfId="0" applyNumberFormat="1" applyFont="1" applyBorder="1" applyAlignment="1">
      <alignment horizontal="left"/>
    </xf>
    <xf numFmtId="17" fontId="5" fillId="0" borderId="6" xfId="0" applyNumberFormat="1" applyFont="1" applyBorder="1" applyAlignment="1">
      <alignment horizontal="left"/>
    </xf>
    <xf numFmtId="17" fontId="5" fillId="0" borderId="9" xfId="0" applyNumberFormat="1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21" fillId="0" borderId="8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14" fontId="5" fillId="0" borderId="8" xfId="0" applyNumberFormat="1" applyFont="1" applyBorder="1" applyAlignment="1">
      <alignment horizontal="left"/>
    </xf>
    <xf numFmtId="14" fontId="5" fillId="0" borderId="6" xfId="0" applyNumberFormat="1" applyFont="1" applyBorder="1" applyAlignment="1">
      <alignment horizontal="left"/>
    </xf>
    <xf numFmtId="14" fontId="5" fillId="0" borderId="9" xfId="0" applyNumberFormat="1" applyFont="1" applyBorder="1" applyAlignment="1">
      <alignment horizontal="left"/>
    </xf>
    <xf numFmtId="0" fontId="21" fillId="0" borderId="8" xfId="0" applyFont="1" applyBorder="1"/>
    <xf numFmtId="0" fontId="21" fillId="0" borderId="8" xfId="0" applyFont="1" applyBorder="1" applyAlignment="1">
      <alignment horizontal="left"/>
    </xf>
    <xf numFmtId="0" fontId="21" fillId="0" borderId="6" xfId="0" applyFont="1" applyBorder="1" applyAlignment="1">
      <alignment horizontal="left"/>
    </xf>
    <xf numFmtId="0" fontId="21" fillId="0" borderId="9" xfId="0" applyFont="1" applyBorder="1" applyAlignment="1">
      <alignment horizontal="left"/>
    </xf>
    <xf numFmtId="3" fontId="3" fillId="0" borderId="8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L55"/>
  <sheetViews>
    <sheetView workbookViewId="0">
      <selection activeCell="B5" sqref="B5"/>
    </sheetView>
  </sheetViews>
  <sheetFormatPr defaultRowHeight="12.75"/>
  <cols>
    <col min="1" max="1" width="9" customWidth="1"/>
    <col min="2" max="2" width="8.42578125" customWidth="1"/>
    <col min="3" max="3" width="14.140625" customWidth="1"/>
    <col min="4" max="4" width="5.5703125" customWidth="1"/>
    <col min="5" max="5" width="6.5703125" customWidth="1"/>
    <col min="6" max="7" width="19.7109375" customWidth="1"/>
    <col min="8" max="9" width="11.7109375" customWidth="1"/>
    <col min="10" max="10" width="10.7109375" customWidth="1"/>
    <col min="11" max="11" width="9.85546875" customWidth="1"/>
    <col min="12" max="12" width="7.42578125" customWidth="1"/>
  </cols>
  <sheetData>
    <row r="1" spans="1:12" ht="21.95" customHeight="1">
      <c r="A1" s="236" t="s">
        <v>71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</row>
    <row r="2" spans="1:12">
      <c r="A2" s="18" t="s">
        <v>0</v>
      </c>
      <c r="B2" s="14" t="s">
        <v>1</v>
      </c>
      <c r="C2" s="18" t="s">
        <v>2</v>
      </c>
      <c r="D2" s="14" t="s">
        <v>4</v>
      </c>
      <c r="E2" s="18" t="s">
        <v>5</v>
      </c>
      <c r="F2" s="14" t="s">
        <v>7</v>
      </c>
      <c r="G2" s="18" t="s">
        <v>8</v>
      </c>
      <c r="H2" s="14" t="s">
        <v>9</v>
      </c>
      <c r="I2" s="18" t="s">
        <v>11</v>
      </c>
      <c r="J2" s="14" t="s">
        <v>11</v>
      </c>
      <c r="K2" s="18" t="s">
        <v>14</v>
      </c>
      <c r="L2" s="18" t="s">
        <v>16</v>
      </c>
    </row>
    <row r="3" spans="1:12">
      <c r="A3" s="19"/>
      <c r="B3" s="3"/>
      <c r="C3" s="20" t="s">
        <v>3</v>
      </c>
      <c r="D3" s="16"/>
      <c r="E3" s="20" t="s">
        <v>6</v>
      </c>
      <c r="F3" s="16"/>
      <c r="G3" s="21"/>
      <c r="H3" s="15" t="s">
        <v>10</v>
      </c>
      <c r="I3" s="20" t="s">
        <v>12</v>
      </c>
      <c r="J3" s="15" t="s">
        <v>13</v>
      </c>
      <c r="K3" s="20" t="s">
        <v>15</v>
      </c>
      <c r="L3" s="21"/>
    </row>
    <row r="4" spans="1:12" ht="15.75">
      <c r="A4" s="29" t="s">
        <v>22</v>
      </c>
      <c r="B4" s="1"/>
      <c r="C4" s="25"/>
      <c r="D4" s="1"/>
      <c r="E4" s="25"/>
      <c r="F4" s="1"/>
      <c r="G4" s="25"/>
      <c r="H4" s="1"/>
      <c r="I4" s="25"/>
      <c r="J4" s="1"/>
      <c r="K4" s="26"/>
      <c r="L4" s="25"/>
    </row>
    <row r="5" spans="1:12" ht="15">
      <c r="A5" s="6">
        <v>38506</v>
      </c>
      <c r="B5" s="23">
        <v>4515</v>
      </c>
      <c r="C5" s="5" t="s">
        <v>68</v>
      </c>
      <c r="D5" s="23" t="s">
        <v>19</v>
      </c>
      <c r="E5" s="7" t="s">
        <v>17</v>
      </c>
      <c r="F5" s="22" t="s">
        <v>69</v>
      </c>
      <c r="G5" s="5" t="s">
        <v>70</v>
      </c>
      <c r="H5" s="24">
        <v>150000</v>
      </c>
      <c r="I5" s="8">
        <v>40000</v>
      </c>
      <c r="J5" s="24">
        <v>54700</v>
      </c>
      <c r="K5" s="8">
        <v>94700</v>
      </c>
      <c r="L5" s="9">
        <v>0.63</v>
      </c>
    </row>
    <row r="6" spans="1:12" ht="15">
      <c r="A6" s="6">
        <v>38538</v>
      </c>
      <c r="B6" s="23">
        <v>4574</v>
      </c>
      <c r="C6" s="5" t="s">
        <v>78</v>
      </c>
      <c r="D6" s="23" t="s">
        <v>19</v>
      </c>
      <c r="E6" s="7" t="s">
        <v>17</v>
      </c>
      <c r="F6" s="22" t="s">
        <v>80</v>
      </c>
      <c r="G6" s="5" t="s">
        <v>81</v>
      </c>
      <c r="H6" s="24">
        <v>25000</v>
      </c>
      <c r="I6" s="8">
        <v>40000</v>
      </c>
      <c r="J6" s="24">
        <v>5200</v>
      </c>
      <c r="K6" s="8">
        <v>45200</v>
      </c>
      <c r="L6" s="9">
        <v>1.8</v>
      </c>
    </row>
    <row r="7" spans="1:12" ht="15">
      <c r="A7" s="6">
        <v>38538</v>
      </c>
      <c r="B7" s="23">
        <v>4562</v>
      </c>
      <c r="C7" s="5" t="s">
        <v>79</v>
      </c>
      <c r="D7" s="23" t="s">
        <v>19</v>
      </c>
      <c r="E7" s="7" t="s">
        <v>17</v>
      </c>
      <c r="F7" s="22" t="s">
        <v>82</v>
      </c>
      <c r="G7" s="5" t="s">
        <v>83</v>
      </c>
      <c r="H7" s="24">
        <v>17000</v>
      </c>
      <c r="I7" s="8">
        <v>15800</v>
      </c>
      <c r="J7" s="24"/>
      <c r="K7" s="8">
        <v>15800</v>
      </c>
      <c r="L7" s="9">
        <v>0.93</v>
      </c>
    </row>
    <row r="8" spans="1:12" ht="15.75">
      <c r="A8" s="238" t="s">
        <v>51</v>
      </c>
      <c r="B8" s="239"/>
      <c r="C8" s="240"/>
      <c r="D8" s="23"/>
      <c r="E8" s="7"/>
      <c r="F8" s="22"/>
      <c r="G8" s="5"/>
      <c r="H8" s="24"/>
      <c r="I8" s="8"/>
      <c r="J8" s="24"/>
      <c r="K8" s="8"/>
      <c r="L8" s="9"/>
    </row>
    <row r="9" spans="1:12" ht="15">
      <c r="A9" s="6">
        <v>38388</v>
      </c>
      <c r="B9" s="23">
        <v>4433</v>
      </c>
      <c r="C9" s="30" t="s">
        <v>52</v>
      </c>
      <c r="D9" s="23" t="s">
        <v>19</v>
      </c>
      <c r="E9" s="7" t="s">
        <v>17</v>
      </c>
      <c r="F9" s="22" t="s">
        <v>54</v>
      </c>
      <c r="G9" s="5" t="s">
        <v>55</v>
      </c>
      <c r="H9" s="24">
        <v>50000</v>
      </c>
      <c r="I9" s="8">
        <v>40200</v>
      </c>
      <c r="J9" s="24"/>
      <c r="K9" s="8">
        <v>40200</v>
      </c>
      <c r="L9" s="9">
        <v>0.8</v>
      </c>
    </row>
    <row r="10" spans="1:12" ht="15">
      <c r="A10" s="6"/>
      <c r="B10" s="23"/>
      <c r="C10" s="5" t="s">
        <v>53</v>
      </c>
      <c r="D10" s="23"/>
      <c r="E10" s="7"/>
      <c r="F10" s="22"/>
      <c r="G10" s="5"/>
      <c r="H10" s="24"/>
      <c r="I10" s="8"/>
      <c r="J10" s="24"/>
      <c r="K10" s="8"/>
      <c r="L10" s="9"/>
    </row>
    <row r="11" spans="1:12" ht="15">
      <c r="A11" s="6">
        <v>38388</v>
      </c>
      <c r="B11" s="23">
        <v>4434</v>
      </c>
      <c r="C11" s="30" t="s">
        <v>56</v>
      </c>
      <c r="D11" s="23" t="s">
        <v>19</v>
      </c>
      <c r="E11" s="7" t="s">
        <v>17</v>
      </c>
      <c r="F11" s="22" t="s">
        <v>54</v>
      </c>
      <c r="G11" s="5" t="s">
        <v>57</v>
      </c>
      <c r="H11" s="24">
        <v>100000</v>
      </c>
      <c r="I11" s="8">
        <v>57900</v>
      </c>
      <c r="J11" s="24"/>
      <c r="K11" s="8">
        <v>57900</v>
      </c>
      <c r="L11" s="9">
        <v>0.57999999999999996</v>
      </c>
    </row>
    <row r="12" spans="1:12" ht="15">
      <c r="A12" s="6">
        <v>38388</v>
      </c>
      <c r="B12" s="23">
        <v>4435</v>
      </c>
      <c r="C12" s="30" t="s">
        <v>58</v>
      </c>
      <c r="D12" s="23" t="s">
        <v>19</v>
      </c>
      <c r="E12" s="7" t="s">
        <v>17</v>
      </c>
      <c r="F12" s="22" t="s">
        <v>54</v>
      </c>
      <c r="G12" s="5" t="s">
        <v>60</v>
      </c>
      <c r="H12" s="24">
        <v>200000</v>
      </c>
      <c r="I12" s="8">
        <v>124500</v>
      </c>
      <c r="J12" s="24"/>
      <c r="K12" s="8">
        <v>124500</v>
      </c>
      <c r="L12" s="9">
        <v>0.62</v>
      </c>
    </row>
    <row r="13" spans="1:12" ht="15">
      <c r="A13" s="6"/>
      <c r="B13" s="23"/>
      <c r="C13" s="30" t="s">
        <v>59</v>
      </c>
      <c r="D13" s="23"/>
      <c r="E13" s="7"/>
      <c r="F13" s="22"/>
      <c r="G13" s="5"/>
      <c r="H13" s="24"/>
      <c r="I13" s="8"/>
      <c r="J13" s="24"/>
      <c r="K13" s="8"/>
      <c r="L13" s="9"/>
    </row>
    <row r="14" spans="1:12" ht="15">
      <c r="A14" s="6"/>
      <c r="B14" s="23"/>
      <c r="C14" s="30"/>
      <c r="D14" s="23"/>
      <c r="E14" s="7"/>
      <c r="F14" s="22"/>
      <c r="G14" s="5"/>
      <c r="H14" s="24"/>
      <c r="I14" s="8"/>
      <c r="J14" s="24"/>
      <c r="K14" s="8"/>
      <c r="L14" s="9"/>
    </row>
    <row r="15" spans="1:12" ht="15">
      <c r="A15" s="6"/>
      <c r="B15" s="23"/>
      <c r="C15" s="30"/>
      <c r="D15" s="23"/>
      <c r="E15" s="7"/>
      <c r="F15" s="22"/>
      <c r="G15" s="5"/>
      <c r="H15" s="24"/>
      <c r="I15" s="8"/>
      <c r="J15" s="24"/>
      <c r="K15" s="8"/>
      <c r="L15" s="9"/>
    </row>
    <row r="16" spans="1:12" ht="15">
      <c r="A16" s="6"/>
      <c r="B16" s="23"/>
      <c r="C16" s="5"/>
      <c r="D16" s="23"/>
      <c r="E16" s="7"/>
      <c r="F16" s="22"/>
      <c r="G16" s="5"/>
      <c r="H16" s="24"/>
      <c r="I16" s="8"/>
      <c r="J16" s="24"/>
      <c r="K16" s="8"/>
      <c r="L16" s="9"/>
    </row>
    <row r="17" spans="1:12" ht="15">
      <c r="A17" s="6"/>
      <c r="B17" s="23"/>
      <c r="C17" s="5"/>
      <c r="D17" s="23"/>
      <c r="E17" s="7"/>
      <c r="F17" s="22"/>
      <c r="G17" s="5"/>
      <c r="H17" s="24"/>
      <c r="I17" s="8"/>
      <c r="J17" s="24"/>
      <c r="K17" s="8"/>
      <c r="L17" s="9"/>
    </row>
    <row r="18" spans="1:12" ht="15">
      <c r="A18" s="6"/>
      <c r="B18" s="23"/>
      <c r="C18" s="5"/>
      <c r="D18" s="23"/>
      <c r="E18" s="7"/>
      <c r="F18" s="22"/>
      <c r="G18" s="5"/>
      <c r="H18" s="24"/>
      <c r="I18" s="8"/>
      <c r="J18" s="24"/>
      <c r="K18" s="8"/>
      <c r="L18" s="9"/>
    </row>
    <row r="19" spans="1:12" ht="15.75">
      <c r="A19" s="31" t="s">
        <v>24</v>
      </c>
      <c r="B19" s="23"/>
      <c r="C19" s="5"/>
      <c r="D19" s="23"/>
      <c r="E19" s="7"/>
      <c r="F19" s="22"/>
      <c r="G19" s="5"/>
      <c r="H19" s="24"/>
      <c r="I19" s="8"/>
      <c r="J19" s="24"/>
      <c r="K19" s="8"/>
      <c r="L19" s="9"/>
    </row>
    <row r="20" spans="1:12" ht="15">
      <c r="A20" s="32">
        <v>38264</v>
      </c>
      <c r="B20" s="23">
        <v>4359</v>
      </c>
      <c r="C20" s="5" t="s">
        <v>36</v>
      </c>
      <c r="D20" s="23" t="s">
        <v>19</v>
      </c>
      <c r="E20" s="7" t="s">
        <v>17</v>
      </c>
      <c r="F20" s="22" t="s">
        <v>37</v>
      </c>
      <c r="G20" s="5" t="s">
        <v>25</v>
      </c>
      <c r="H20" s="24">
        <v>57500</v>
      </c>
      <c r="I20" s="8">
        <v>40000</v>
      </c>
      <c r="J20" s="24">
        <v>14900</v>
      </c>
      <c r="K20" s="8">
        <v>54900</v>
      </c>
      <c r="L20" s="9">
        <v>0.96</v>
      </c>
    </row>
    <row r="21" spans="1:12" ht="15">
      <c r="A21" s="6">
        <v>38267</v>
      </c>
      <c r="B21" s="23">
        <v>4366</v>
      </c>
      <c r="C21" s="5" t="s">
        <v>39</v>
      </c>
      <c r="D21" s="23" t="s">
        <v>19</v>
      </c>
      <c r="E21" s="7" t="s">
        <v>40</v>
      </c>
      <c r="F21" s="22" t="s">
        <v>41</v>
      </c>
      <c r="G21" s="5" t="s">
        <v>42</v>
      </c>
      <c r="H21" s="24">
        <v>91500</v>
      </c>
      <c r="I21" s="8">
        <v>60000</v>
      </c>
      <c r="J21" s="24">
        <v>11900</v>
      </c>
      <c r="K21" s="8">
        <v>71900</v>
      </c>
      <c r="L21" s="9">
        <v>0.79</v>
      </c>
    </row>
    <row r="22" spans="1:12" ht="15">
      <c r="A22" s="6">
        <v>38295</v>
      </c>
      <c r="B22" s="23">
        <v>4388</v>
      </c>
      <c r="C22" s="5" t="s">
        <v>43</v>
      </c>
      <c r="D22" s="23" t="s">
        <v>19</v>
      </c>
      <c r="E22" s="7" t="s">
        <v>17</v>
      </c>
      <c r="F22" s="22" t="s">
        <v>44</v>
      </c>
      <c r="G22" s="5" t="s">
        <v>45</v>
      </c>
      <c r="H22" s="24">
        <v>118000</v>
      </c>
      <c r="I22" s="8">
        <v>63600</v>
      </c>
      <c r="J22" s="24">
        <v>58700</v>
      </c>
      <c r="K22" s="8">
        <v>122300</v>
      </c>
      <c r="L22" s="9">
        <v>1.04</v>
      </c>
    </row>
    <row r="23" spans="1:12" ht="15">
      <c r="A23" s="6">
        <v>38264</v>
      </c>
      <c r="B23" s="23">
        <v>4349</v>
      </c>
      <c r="C23" s="5" t="s">
        <v>46</v>
      </c>
      <c r="D23" s="23" t="s">
        <v>19</v>
      </c>
      <c r="E23" s="7" t="s">
        <v>17</v>
      </c>
      <c r="F23" s="22" t="s">
        <v>47</v>
      </c>
      <c r="G23" s="5" t="s">
        <v>48</v>
      </c>
      <c r="H23" s="24">
        <v>100000</v>
      </c>
      <c r="I23" s="8">
        <v>84800</v>
      </c>
      <c r="J23" s="24"/>
      <c r="K23" s="8">
        <v>84800</v>
      </c>
      <c r="L23" s="9">
        <v>0.85</v>
      </c>
    </row>
    <row r="24" spans="1:12" ht="15">
      <c r="A24" s="6"/>
      <c r="B24" s="23"/>
      <c r="C24" s="5"/>
      <c r="D24" s="23"/>
      <c r="E24" s="7"/>
      <c r="F24" s="22"/>
      <c r="G24" s="5"/>
      <c r="H24" s="24"/>
      <c r="I24" s="8"/>
      <c r="J24" s="24"/>
      <c r="K24" s="8"/>
      <c r="L24" s="9"/>
    </row>
    <row r="25" spans="1:12" ht="15">
      <c r="A25" s="6"/>
      <c r="B25" s="23"/>
      <c r="C25" s="5"/>
      <c r="D25" s="23"/>
      <c r="E25" s="7"/>
      <c r="F25" s="22"/>
      <c r="G25" s="5"/>
      <c r="H25" s="24"/>
      <c r="I25" s="8"/>
      <c r="J25" s="24"/>
      <c r="K25" s="8"/>
      <c r="L25" s="9"/>
    </row>
    <row r="26" spans="1:12" ht="15.75">
      <c r="A26" s="31" t="s">
        <v>23</v>
      </c>
      <c r="B26" s="23"/>
      <c r="C26" s="5"/>
      <c r="D26" s="23"/>
      <c r="E26" s="7"/>
      <c r="F26" s="22"/>
      <c r="G26" s="5"/>
      <c r="H26" s="24"/>
      <c r="I26" s="8"/>
      <c r="J26" s="24"/>
      <c r="K26" s="8"/>
      <c r="L26" s="9"/>
    </row>
    <row r="27" spans="1:12" ht="15">
      <c r="A27" s="6">
        <v>38289</v>
      </c>
      <c r="B27" s="23">
        <v>4360</v>
      </c>
      <c r="C27" s="5" t="s">
        <v>27</v>
      </c>
      <c r="D27" s="23" t="s">
        <v>19</v>
      </c>
      <c r="E27" s="7" t="s">
        <v>17</v>
      </c>
      <c r="F27" s="22" t="s">
        <v>28</v>
      </c>
      <c r="G27" s="5" t="s">
        <v>38</v>
      </c>
      <c r="H27" s="24">
        <v>54500</v>
      </c>
      <c r="I27" s="8">
        <v>45800</v>
      </c>
      <c r="J27" s="24"/>
      <c r="K27" s="8">
        <v>45800</v>
      </c>
      <c r="L27" s="9">
        <v>0.84</v>
      </c>
    </row>
    <row r="28" spans="1:12" ht="15">
      <c r="A28" s="6">
        <v>38309</v>
      </c>
      <c r="B28" s="23">
        <v>4419</v>
      </c>
      <c r="C28" s="5" t="s">
        <v>49</v>
      </c>
      <c r="D28" s="23" t="s">
        <v>19</v>
      </c>
      <c r="E28" s="7" t="s">
        <v>17</v>
      </c>
      <c r="F28" s="22" t="s">
        <v>30</v>
      </c>
      <c r="G28" s="5" t="s">
        <v>50</v>
      </c>
      <c r="H28" s="24">
        <v>100000</v>
      </c>
      <c r="I28" s="8">
        <v>45000</v>
      </c>
      <c r="J28" s="24">
        <v>38900</v>
      </c>
      <c r="K28" s="8">
        <v>83900</v>
      </c>
      <c r="L28" s="9">
        <v>0.84</v>
      </c>
    </row>
    <row r="29" spans="1:12" ht="15">
      <c r="A29" s="6">
        <v>38443</v>
      </c>
      <c r="B29" s="23">
        <v>4461</v>
      </c>
      <c r="C29" s="5" t="s">
        <v>61</v>
      </c>
      <c r="D29" s="23" t="s">
        <v>20</v>
      </c>
      <c r="E29" s="7" t="s">
        <v>17</v>
      </c>
      <c r="F29" s="22" t="s">
        <v>63</v>
      </c>
      <c r="G29" s="5" t="s">
        <v>64</v>
      </c>
      <c r="H29" s="24">
        <v>315000</v>
      </c>
      <c r="I29" s="8">
        <v>101500</v>
      </c>
      <c r="J29" s="24">
        <v>144700</v>
      </c>
      <c r="K29" s="8">
        <v>246200</v>
      </c>
      <c r="L29" s="9">
        <v>0.78</v>
      </c>
    </row>
    <row r="30" spans="1:12" ht="15">
      <c r="A30" s="6"/>
      <c r="B30" s="23"/>
      <c r="C30" s="5" t="s">
        <v>62</v>
      </c>
      <c r="D30" s="23"/>
      <c r="E30" s="7"/>
      <c r="F30" s="22"/>
      <c r="G30" s="5"/>
      <c r="H30" s="24"/>
      <c r="I30" s="8"/>
      <c r="J30" s="24"/>
      <c r="K30" s="8"/>
      <c r="L30" s="9"/>
    </row>
    <row r="31" spans="1:12" ht="15">
      <c r="A31" s="6">
        <v>38484</v>
      </c>
      <c r="B31" s="23">
        <v>4487</v>
      </c>
      <c r="C31" s="5" t="s">
        <v>65</v>
      </c>
      <c r="D31" s="23" t="s">
        <v>19</v>
      </c>
      <c r="E31" s="7" t="s">
        <v>17</v>
      </c>
      <c r="F31" s="22" t="s">
        <v>66</v>
      </c>
      <c r="G31" s="5" t="s">
        <v>67</v>
      </c>
      <c r="H31" s="24">
        <v>88500</v>
      </c>
      <c r="I31" s="8">
        <v>40000</v>
      </c>
      <c r="J31" s="24">
        <v>29300</v>
      </c>
      <c r="K31" s="8">
        <v>69300</v>
      </c>
      <c r="L31" s="9">
        <v>0.78</v>
      </c>
    </row>
    <row r="32" spans="1:12" ht="15">
      <c r="A32" s="6">
        <v>38508</v>
      </c>
      <c r="B32" s="23">
        <v>4551</v>
      </c>
      <c r="C32" s="5" t="s">
        <v>72</v>
      </c>
      <c r="D32" s="23" t="s">
        <v>19</v>
      </c>
      <c r="E32" s="7" t="s">
        <v>17</v>
      </c>
      <c r="F32" s="22" t="s">
        <v>30</v>
      </c>
      <c r="G32" s="5" t="s">
        <v>73</v>
      </c>
      <c r="H32" s="24">
        <v>55000</v>
      </c>
      <c r="I32" s="8">
        <v>45600</v>
      </c>
      <c r="J32" s="24"/>
      <c r="K32" s="8">
        <v>45600</v>
      </c>
      <c r="L32" s="9">
        <v>0.83</v>
      </c>
    </row>
    <row r="33" spans="1:12" ht="15">
      <c r="A33" s="6">
        <v>38569</v>
      </c>
      <c r="B33" s="23">
        <v>4595</v>
      </c>
      <c r="C33" s="5" t="s">
        <v>75</v>
      </c>
      <c r="D33" s="23" t="s">
        <v>19</v>
      </c>
      <c r="E33" s="7" t="s">
        <v>17</v>
      </c>
      <c r="F33" s="22" t="s">
        <v>76</v>
      </c>
      <c r="G33" s="5" t="s">
        <v>77</v>
      </c>
      <c r="H33" s="24">
        <v>210000</v>
      </c>
      <c r="I33" s="8">
        <v>111000</v>
      </c>
      <c r="J33" s="24">
        <v>38600</v>
      </c>
      <c r="K33" s="8">
        <v>149600</v>
      </c>
      <c r="L33" s="9">
        <v>0.71</v>
      </c>
    </row>
    <row r="34" spans="1:12" ht="15">
      <c r="A34" s="6">
        <v>38569</v>
      </c>
      <c r="B34" s="23">
        <v>4577</v>
      </c>
      <c r="C34" s="5" t="s">
        <v>84</v>
      </c>
      <c r="D34" s="23" t="s">
        <v>19</v>
      </c>
      <c r="E34" s="7" t="s">
        <v>17</v>
      </c>
      <c r="F34" s="22" t="s">
        <v>33</v>
      </c>
      <c r="G34" s="5" t="s">
        <v>85</v>
      </c>
      <c r="H34" s="24">
        <v>227000</v>
      </c>
      <c r="I34" s="8">
        <v>61400</v>
      </c>
      <c r="J34" s="24">
        <v>106000</v>
      </c>
      <c r="K34" s="8">
        <v>167400</v>
      </c>
      <c r="L34" s="9">
        <v>0.74</v>
      </c>
    </row>
    <row r="35" spans="1:12" ht="15">
      <c r="A35" s="6">
        <v>38508</v>
      </c>
      <c r="B35" s="23">
        <v>4520</v>
      </c>
      <c r="C35" s="5" t="s">
        <v>86</v>
      </c>
      <c r="D35" s="23" t="s">
        <v>19</v>
      </c>
      <c r="E35" s="7" t="s">
        <v>17</v>
      </c>
      <c r="F35" s="22" t="s">
        <v>87</v>
      </c>
      <c r="G35" s="5" t="s">
        <v>88</v>
      </c>
      <c r="H35" s="24">
        <v>65000</v>
      </c>
      <c r="I35" s="8">
        <v>40000</v>
      </c>
      <c r="J35" s="24">
        <v>20800</v>
      </c>
      <c r="K35" s="8">
        <v>60800</v>
      </c>
      <c r="L35" s="9">
        <v>0.94</v>
      </c>
    </row>
    <row r="36" spans="1:12" ht="15">
      <c r="A36" s="6">
        <v>38569</v>
      </c>
      <c r="B36" s="23">
        <v>4609</v>
      </c>
      <c r="C36" s="5" t="s">
        <v>89</v>
      </c>
      <c r="D36" s="23" t="s">
        <v>19</v>
      </c>
      <c r="E36" s="7" t="s">
        <v>17</v>
      </c>
      <c r="F36" s="22" t="s">
        <v>90</v>
      </c>
      <c r="G36" s="5" t="s">
        <v>91</v>
      </c>
      <c r="H36" s="24">
        <v>135000</v>
      </c>
      <c r="I36" s="8">
        <v>67500</v>
      </c>
      <c r="J36" s="24">
        <v>28800</v>
      </c>
      <c r="K36" s="8">
        <v>96300</v>
      </c>
      <c r="L36" s="9">
        <v>0.71</v>
      </c>
    </row>
    <row r="37" spans="1:12" ht="15" customHeight="1">
      <c r="A37" s="6"/>
      <c r="B37" s="23"/>
      <c r="C37" s="5"/>
      <c r="D37" s="23"/>
      <c r="E37" s="7"/>
      <c r="F37" s="22"/>
      <c r="G37" s="5"/>
      <c r="H37" s="24"/>
      <c r="I37" s="8"/>
      <c r="J37" s="24"/>
      <c r="K37" s="8"/>
      <c r="L37" s="9"/>
    </row>
    <row r="38" spans="1:12" ht="15" customHeight="1">
      <c r="A38" s="6"/>
      <c r="B38" s="23"/>
      <c r="C38" s="5"/>
      <c r="D38" s="23"/>
      <c r="E38" s="7"/>
      <c r="F38" s="22"/>
      <c r="G38" s="5"/>
      <c r="H38" s="24"/>
      <c r="I38" s="8"/>
      <c r="J38" s="24"/>
      <c r="K38" s="8"/>
      <c r="L38" s="9"/>
    </row>
    <row r="39" spans="1:12" ht="15" customHeight="1">
      <c r="A39" s="6"/>
      <c r="B39" s="23"/>
      <c r="C39" s="5"/>
      <c r="D39" s="23"/>
      <c r="E39" s="7"/>
      <c r="F39" s="22"/>
      <c r="G39" s="5"/>
      <c r="H39" s="24"/>
      <c r="I39" s="8"/>
      <c r="J39" s="24"/>
      <c r="K39" s="8"/>
      <c r="L39" s="9"/>
    </row>
    <row r="40" spans="1:12" ht="15">
      <c r="A40" s="28"/>
      <c r="B40" s="17"/>
      <c r="C40" s="12"/>
      <c r="D40" s="17"/>
      <c r="E40" s="17"/>
      <c r="F40" s="12"/>
      <c r="G40" s="12"/>
      <c r="H40" s="13"/>
      <c r="I40" s="13"/>
      <c r="J40" s="13"/>
      <c r="K40" s="13"/>
      <c r="L40" s="27"/>
    </row>
    <row r="41" spans="1:12" ht="15">
      <c r="A41" s="28"/>
      <c r="B41" s="17"/>
      <c r="C41" s="12"/>
      <c r="D41" s="17"/>
      <c r="E41" s="17"/>
      <c r="F41" s="12"/>
      <c r="G41" s="12"/>
      <c r="H41" s="13"/>
      <c r="I41" s="13"/>
      <c r="J41" s="13"/>
      <c r="K41" s="13"/>
      <c r="L41" s="27"/>
    </row>
    <row r="42" spans="1:12" ht="15">
      <c r="A42" s="11"/>
      <c r="B42" s="12"/>
      <c r="C42" s="12"/>
      <c r="D42" s="12"/>
      <c r="E42" s="12"/>
      <c r="F42" s="12"/>
      <c r="G42" s="12"/>
      <c r="H42" s="13"/>
      <c r="I42" s="13"/>
      <c r="J42" s="13"/>
      <c r="K42" s="13"/>
      <c r="L42" s="12"/>
    </row>
    <row r="43" spans="1:12" ht="15">
      <c r="A43" s="11"/>
      <c r="B43" s="12"/>
      <c r="C43" s="12"/>
      <c r="D43" s="12"/>
      <c r="E43" s="12"/>
      <c r="F43" s="12"/>
      <c r="G43" s="12"/>
      <c r="H43" s="13"/>
      <c r="I43" s="13"/>
      <c r="J43" s="13"/>
      <c r="K43" s="13"/>
      <c r="L43" s="12"/>
    </row>
    <row r="44" spans="1:12" ht="15">
      <c r="A44" s="11"/>
      <c r="B44" s="12"/>
      <c r="C44" s="12"/>
      <c r="D44" s="12"/>
      <c r="E44" s="12"/>
      <c r="F44" s="12"/>
      <c r="G44" s="12"/>
      <c r="H44" s="13"/>
      <c r="I44" s="13"/>
      <c r="J44" s="13"/>
      <c r="K44" s="13"/>
      <c r="L44" s="12"/>
    </row>
    <row r="45" spans="1:12" ht="15">
      <c r="A45" s="11"/>
      <c r="B45" s="12"/>
      <c r="C45" s="12"/>
      <c r="D45" s="12"/>
      <c r="E45" s="12"/>
      <c r="F45" s="12"/>
      <c r="G45" s="12"/>
      <c r="H45" s="13"/>
      <c r="I45" s="13"/>
      <c r="J45" s="13"/>
      <c r="K45" s="13"/>
      <c r="L45" s="12"/>
    </row>
    <row r="46" spans="1:12" ht="15">
      <c r="A46" s="11"/>
      <c r="B46" s="12"/>
      <c r="C46" s="12"/>
      <c r="D46" s="12"/>
      <c r="E46" s="12"/>
      <c r="F46" s="12"/>
      <c r="G46" s="12"/>
      <c r="H46" s="13"/>
      <c r="I46" s="13"/>
      <c r="J46" s="13"/>
      <c r="K46" s="13"/>
      <c r="L46" s="12"/>
    </row>
    <row r="47" spans="1:12" ht="15">
      <c r="A47" s="11"/>
      <c r="B47" s="12"/>
      <c r="C47" s="12"/>
      <c r="D47" s="12"/>
      <c r="E47" s="12"/>
      <c r="F47" s="12"/>
      <c r="G47" s="12"/>
      <c r="H47" s="13"/>
      <c r="I47" s="13"/>
      <c r="J47" s="13"/>
      <c r="K47" s="13"/>
      <c r="L47" s="12"/>
    </row>
    <row r="48" spans="1:12" ht="15">
      <c r="A48" s="11"/>
      <c r="B48" s="12"/>
      <c r="C48" s="12"/>
      <c r="D48" s="12"/>
      <c r="E48" s="12"/>
      <c r="F48" s="12"/>
      <c r="G48" s="12"/>
      <c r="H48" s="13"/>
      <c r="I48" s="13"/>
      <c r="J48" s="13"/>
      <c r="K48" s="13"/>
      <c r="L48" s="12"/>
    </row>
    <row r="49" spans="1:12">
      <c r="A49" s="2"/>
      <c r="B49" s="1"/>
      <c r="C49" s="1"/>
      <c r="D49" s="1"/>
      <c r="E49" s="1"/>
      <c r="F49" s="1"/>
      <c r="G49" s="1"/>
      <c r="H49" s="4"/>
      <c r="I49" s="4"/>
      <c r="J49" s="4"/>
      <c r="K49" s="4"/>
      <c r="L49" s="1"/>
    </row>
    <row r="50" spans="1:12">
      <c r="A50" s="2"/>
      <c r="B50" s="1"/>
      <c r="C50" s="1"/>
      <c r="D50" s="1"/>
      <c r="E50" s="1"/>
      <c r="F50" s="1"/>
      <c r="G50" s="1"/>
      <c r="H50" s="4"/>
      <c r="I50" s="4"/>
      <c r="J50" s="4"/>
      <c r="K50" s="4"/>
      <c r="L50" s="1"/>
    </row>
    <row r="51" spans="1:12">
      <c r="A51" s="2"/>
      <c r="B51" s="1"/>
      <c r="C51" s="1"/>
      <c r="D51" s="1"/>
      <c r="E51" s="1"/>
      <c r="F51" s="1"/>
      <c r="G51" s="1"/>
      <c r="H51" s="4"/>
      <c r="I51" s="4"/>
      <c r="J51" s="4"/>
      <c r="K51" s="4"/>
      <c r="L51" s="1"/>
    </row>
    <row r="52" spans="1:12">
      <c r="A52" s="2"/>
      <c r="B52" s="1"/>
      <c r="C52" s="1"/>
      <c r="D52" s="1"/>
      <c r="E52" s="1"/>
      <c r="F52" s="1"/>
      <c r="G52" s="1"/>
      <c r="H52" s="4"/>
      <c r="I52" s="4"/>
      <c r="J52" s="4"/>
      <c r="K52" s="4"/>
      <c r="L52" s="1"/>
    </row>
    <row r="53" spans="1:12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</sheetData>
  <mergeCells count="2">
    <mergeCell ref="A1:L1"/>
    <mergeCell ref="A8:C8"/>
  </mergeCells>
  <phoneticPr fontId="7" type="noConversion"/>
  <pageMargins left="0" right="0" top="0" bottom="0" header="0.5" footer="0.5"/>
  <pageSetup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/>
  <dimension ref="A1:L55"/>
  <sheetViews>
    <sheetView workbookViewId="0">
      <selection activeCell="G42" sqref="G42"/>
    </sheetView>
  </sheetViews>
  <sheetFormatPr defaultRowHeight="12.75"/>
  <cols>
    <col min="1" max="1" width="9" customWidth="1"/>
    <col min="2" max="2" width="8.42578125" customWidth="1"/>
    <col min="3" max="3" width="15.28515625" customWidth="1"/>
    <col min="4" max="4" width="5.5703125" customWidth="1"/>
    <col min="5" max="5" width="6.5703125" customWidth="1"/>
    <col min="6" max="7" width="19.7109375" customWidth="1"/>
    <col min="8" max="9" width="11.7109375" customWidth="1"/>
    <col min="10" max="10" width="10.7109375" customWidth="1"/>
    <col min="11" max="11" width="9.85546875" customWidth="1"/>
    <col min="12" max="12" width="7.42578125" customWidth="1"/>
  </cols>
  <sheetData>
    <row r="1" spans="1:12" ht="21.95" customHeight="1">
      <c r="A1" s="236" t="s">
        <v>93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</row>
    <row r="2" spans="1:12">
      <c r="A2" s="18" t="s">
        <v>0</v>
      </c>
      <c r="B2" s="14" t="s">
        <v>1</v>
      </c>
      <c r="C2" s="18" t="s">
        <v>2</v>
      </c>
      <c r="D2" s="14" t="s">
        <v>4</v>
      </c>
      <c r="E2" s="18" t="s">
        <v>5</v>
      </c>
      <c r="F2" s="14" t="s">
        <v>7</v>
      </c>
      <c r="G2" s="18" t="s">
        <v>8</v>
      </c>
      <c r="H2" s="14" t="s">
        <v>9</v>
      </c>
      <c r="I2" s="18" t="s">
        <v>11</v>
      </c>
      <c r="J2" s="14" t="s">
        <v>11</v>
      </c>
      <c r="K2" s="18" t="s">
        <v>14</v>
      </c>
      <c r="L2" s="18" t="s">
        <v>16</v>
      </c>
    </row>
    <row r="3" spans="1:12">
      <c r="A3" s="19"/>
      <c r="B3" s="3"/>
      <c r="C3" s="20" t="s">
        <v>3</v>
      </c>
      <c r="D3" s="16"/>
      <c r="E3" s="20" t="s">
        <v>6</v>
      </c>
      <c r="F3" s="16"/>
      <c r="G3" s="21"/>
      <c r="H3" s="15" t="s">
        <v>10</v>
      </c>
      <c r="I3" s="20" t="s">
        <v>12</v>
      </c>
      <c r="J3" s="15" t="s">
        <v>13</v>
      </c>
      <c r="K3" s="20" t="s">
        <v>15</v>
      </c>
      <c r="L3" s="21"/>
    </row>
    <row r="4" spans="1:12" ht="15.75">
      <c r="A4" s="29" t="s">
        <v>22</v>
      </c>
      <c r="B4" s="1"/>
      <c r="C4" s="25"/>
      <c r="D4" s="1"/>
      <c r="E4" s="25"/>
      <c r="F4" s="1"/>
      <c r="G4" s="25"/>
      <c r="H4" s="1"/>
      <c r="I4" s="25"/>
      <c r="J4" s="1"/>
      <c r="K4" s="26"/>
      <c r="L4" s="25"/>
    </row>
    <row r="5" spans="1:12" ht="15">
      <c r="A5" s="6">
        <v>38636</v>
      </c>
      <c r="B5" s="23">
        <v>4632</v>
      </c>
      <c r="C5" s="5" t="s">
        <v>158</v>
      </c>
      <c r="D5" s="23" t="s">
        <v>20</v>
      </c>
      <c r="E5" s="7" t="s">
        <v>17</v>
      </c>
      <c r="F5" s="22" t="s">
        <v>32</v>
      </c>
      <c r="G5" s="5" t="s">
        <v>92</v>
      </c>
      <c r="H5" s="24">
        <v>244625</v>
      </c>
      <c r="I5" s="8">
        <v>97500</v>
      </c>
      <c r="J5" s="24">
        <v>146000</v>
      </c>
      <c r="K5" s="8">
        <v>243500</v>
      </c>
      <c r="L5" s="9">
        <v>1</v>
      </c>
    </row>
    <row r="6" spans="1:12" ht="15">
      <c r="A6" s="6">
        <v>38709</v>
      </c>
      <c r="B6" s="23">
        <v>4703</v>
      </c>
      <c r="C6" s="5" t="s">
        <v>159</v>
      </c>
      <c r="D6" s="23" t="s">
        <v>20</v>
      </c>
      <c r="E6" s="7" t="s">
        <v>17</v>
      </c>
      <c r="F6" s="22" t="s">
        <v>98</v>
      </c>
      <c r="G6" s="5" t="s">
        <v>99</v>
      </c>
      <c r="H6" s="24">
        <v>158000</v>
      </c>
      <c r="I6" s="8">
        <v>50400</v>
      </c>
      <c r="J6" s="24">
        <v>56600</v>
      </c>
      <c r="K6" s="8">
        <v>107000</v>
      </c>
      <c r="L6" s="9">
        <v>0.68</v>
      </c>
    </row>
    <row r="7" spans="1:12" ht="15">
      <c r="A7" s="6">
        <v>38874</v>
      </c>
      <c r="B7" s="23">
        <v>4800</v>
      </c>
      <c r="C7" s="5" t="s">
        <v>109</v>
      </c>
      <c r="D7" s="23" t="s">
        <v>20</v>
      </c>
      <c r="E7" s="7" t="s">
        <v>17</v>
      </c>
      <c r="F7" s="22" t="s">
        <v>108</v>
      </c>
      <c r="G7" s="5" t="s">
        <v>110</v>
      </c>
      <c r="H7" s="24">
        <v>166000</v>
      </c>
      <c r="I7" s="8">
        <v>31800</v>
      </c>
      <c r="J7" s="24">
        <v>84500</v>
      </c>
      <c r="K7" s="8">
        <v>116300</v>
      </c>
      <c r="L7" s="9">
        <v>0.7</v>
      </c>
    </row>
    <row r="8" spans="1:12" ht="15">
      <c r="A8" s="6">
        <v>38898</v>
      </c>
      <c r="B8" s="23">
        <v>4820</v>
      </c>
      <c r="C8" s="5" t="s">
        <v>116</v>
      </c>
      <c r="D8" s="23" t="s">
        <v>20</v>
      </c>
      <c r="E8" s="7" t="s">
        <v>17</v>
      </c>
      <c r="F8" s="22" t="s">
        <v>35</v>
      </c>
      <c r="G8" s="5" t="s">
        <v>117</v>
      </c>
      <c r="H8" s="24">
        <v>160000</v>
      </c>
      <c r="I8" s="8">
        <v>33700</v>
      </c>
      <c r="J8" s="24">
        <v>81000</v>
      </c>
      <c r="K8" s="8">
        <v>114700</v>
      </c>
      <c r="L8" s="9">
        <v>0.72</v>
      </c>
    </row>
    <row r="9" spans="1:12" ht="15">
      <c r="A9" s="6"/>
      <c r="B9" s="23"/>
      <c r="C9" s="30"/>
      <c r="D9" s="23"/>
      <c r="E9" s="7"/>
      <c r="F9" s="22"/>
      <c r="G9" s="5"/>
      <c r="H9" s="24"/>
      <c r="I9" s="8"/>
      <c r="J9" s="24"/>
      <c r="K9" s="8"/>
      <c r="L9" s="9"/>
    </row>
    <row r="10" spans="1:12" ht="15">
      <c r="A10" s="6"/>
      <c r="B10" s="23"/>
      <c r="C10" s="5"/>
      <c r="D10" s="23"/>
      <c r="E10" s="7"/>
      <c r="F10" s="22"/>
      <c r="G10" s="5"/>
      <c r="H10" s="24"/>
      <c r="I10" s="8"/>
      <c r="J10" s="24"/>
      <c r="K10" s="8"/>
      <c r="L10" s="9"/>
    </row>
    <row r="11" spans="1:12" ht="15">
      <c r="A11" s="6"/>
      <c r="B11" s="23"/>
      <c r="C11" s="30"/>
      <c r="D11" s="23"/>
      <c r="E11" s="7"/>
      <c r="F11" s="22"/>
      <c r="G11" s="5"/>
      <c r="H11" s="24"/>
      <c r="I11" s="8"/>
      <c r="J11" s="24"/>
      <c r="K11" s="8"/>
      <c r="L11" s="9"/>
    </row>
    <row r="12" spans="1:12" ht="15.75">
      <c r="A12" s="241" t="s">
        <v>51</v>
      </c>
      <c r="B12" s="242"/>
      <c r="C12" s="243"/>
      <c r="D12" s="23"/>
      <c r="E12" s="7"/>
      <c r="F12" s="22"/>
      <c r="G12" s="5"/>
      <c r="H12" s="24"/>
      <c r="I12" s="8"/>
      <c r="J12" s="24"/>
      <c r="K12" s="8"/>
      <c r="L12" s="9"/>
    </row>
    <row r="13" spans="1:12" ht="15">
      <c r="A13" s="6"/>
      <c r="B13" s="23"/>
      <c r="C13" s="30"/>
      <c r="D13" s="23"/>
      <c r="E13" s="7"/>
      <c r="F13" s="22"/>
      <c r="G13" s="5"/>
      <c r="H13" s="24"/>
      <c r="I13" s="8"/>
      <c r="J13" s="24"/>
      <c r="K13" s="8"/>
      <c r="L13" s="9"/>
    </row>
    <row r="14" spans="1:12" ht="15">
      <c r="A14" s="6"/>
      <c r="B14" s="23"/>
      <c r="C14" s="30"/>
      <c r="D14" s="23"/>
      <c r="E14" s="7"/>
      <c r="F14" s="22"/>
      <c r="G14" s="5"/>
      <c r="H14" s="24"/>
      <c r="I14" s="8"/>
      <c r="J14" s="24"/>
      <c r="K14" s="8"/>
      <c r="L14" s="9"/>
    </row>
    <row r="15" spans="1:12" ht="15">
      <c r="A15" s="6"/>
      <c r="B15" s="23"/>
      <c r="C15" s="30"/>
      <c r="D15" s="23"/>
      <c r="E15" s="7"/>
      <c r="F15" s="22"/>
      <c r="G15" s="5"/>
      <c r="H15" s="24"/>
      <c r="I15" s="8"/>
      <c r="J15" s="24"/>
      <c r="K15" s="8"/>
      <c r="L15" s="9"/>
    </row>
    <row r="16" spans="1:12" ht="15">
      <c r="A16" s="6"/>
      <c r="B16" s="23"/>
      <c r="C16" s="5"/>
      <c r="D16" s="23"/>
      <c r="E16" s="7"/>
      <c r="F16" s="22"/>
      <c r="G16" s="5"/>
      <c r="H16" s="24"/>
      <c r="I16" s="8"/>
      <c r="J16" s="24"/>
      <c r="K16" s="8"/>
      <c r="L16" s="9"/>
    </row>
    <row r="17" spans="1:12" ht="15">
      <c r="A17" s="6"/>
      <c r="B17" s="23"/>
      <c r="C17" s="5"/>
      <c r="D17" s="23"/>
      <c r="E17" s="7"/>
      <c r="F17" s="22"/>
      <c r="G17" s="5"/>
      <c r="H17" s="24"/>
      <c r="I17" s="8"/>
      <c r="J17" s="24"/>
      <c r="K17" s="8"/>
      <c r="L17" s="9"/>
    </row>
    <row r="18" spans="1:12" ht="15">
      <c r="A18" s="6"/>
      <c r="B18" s="23"/>
      <c r="C18" s="5"/>
      <c r="D18" s="23"/>
      <c r="E18" s="7"/>
      <c r="F18" s="22"/>
      <c r="G18" s="5"/>
      <c r="H18" s="24"/>
      <c r="I18" s="8"/>
      <c r="J18" s="24"/>
      <c r="K18" s="8"/>
      <c r="L18" s="9"/>
    </row>
    <row r="19" spans="1:12" ht="15.75">
      <c r="A19" s="31" t="s">
        <v>24</v>
      </c>
      <c r="B19" s="23"/>
      <c r="C19" s="5"/>
      <c r="D19" s="23"/>
      <c r="E19" s="7"/>
      <c r="F19" s="22"/>
      <c r="G19" s="5"/>
      <c r="H19" s="24"/>
      <c r="I19" s="8"/>
      <c r="J19" s="24"/>
      <c r="K19" s="8"/>
      <c r="L19" s="9"/>
    </row>
    <row r="20" spans="1:12" ht="15">
      <c r="A20" s="32">
        <v>38754</v>
      </c>
      <c r="B20" s="23">
        <v>4737</v>
      </c>
      <c r="C20" s="5" t="s">
        <v>160</v>
      </c>
      <c r="D20" s="23" t="s">
        <v>19</v>
      </c>
      <c r="E20" s="7" t="s">
        <v>17</v>
      </c>
      <c r="F20" s="22" t="s">
        <v>100</v>
      </c>
      <c r="G20" s="5" t="s">
        <v>101</v>
      </c>
      <c r="H20" s="24">
        <v>90000</v>
      </c>
      <c r="I20" s="8">
        <v>70000</v>
      </c>
      <c r="J20" s="24"/>
      <c r="K20" s="8">
        <v>70000</v>
      </c>
      <c r="L20" s="9">
        <v>0.78</v>
      </c>
    </row>
    <row r="21" spans="1:12" ht="15">
      <c r="A21" s="6">
        <v>38831</v>
      </c>
      <c r="B21" s="23">
        <v>4778</v>
      </c>
      <c r="C21" s="5" t="s">
        <v>161</v>
      </c>
      <c r="D21" s="23" t="s">
        <v>19</v>
      </c>
      <c r="E21" s="7" t="s">
        <v>17</v>
      </c>
      <c r="F21" s="22" t="s">
        <v>102</v>
      </c>
      <c r="G21" s="5" t="s">
        <v>103</v>
      </c>
      <c r="H21" s="24">
        <v>138500</v>
      </c>
      <c r="I21" s="8">
        <v>70000</v>
      </c>
      <c r="J21" s="24">
        <v>49200</v>
      </c>
      <c r="K21" s="8">
        <v>119200</v>
      </c>
      <c r="L21" s="9">
        <v>0.86</v>
      </c>
    </row>
    <row r="22" spans="1:12" ht="15">
      <c r="A22" s="6">
        <v>38912</v>
      </c>
      <c r="B22" s="23">
        <v>4830</v>
      </c>
      <c r="C22" s="5" t="s">
        <v>162</v>
      </c>
      <c r="D22" s="23" t="s">
        <v>21</v>
      </c>
      <c r="E22" s="7" t="s">
        <v>17</v>
      </c>
      <c r="F22" s="22" t="s">
        <v>118</v>
      </c>
      <c r="G22" s="5" t="s">
        <v>26</v>
      </c>
      <c r="H22" s="24">
        <v>320000</v>
      </c>
      <c r="I22" s="8">
        <v>118400</v>
      </c>
      <c r="J22" s="24">
        <v>70700</v>
      </c>
      <c r="K22" s="8">
        <v>189100</v>
      </c>
      <c r="L22" s="9">
        <v>0.59</v>
      </c>
    </row>
    <row r="23" spans="1:12" ht="15">
      <c r="A23" s="6">
        <v>38947</v>
      </c>
      <c r="B23" s="23">
        <v>4866</v>
      </c>
      <c r="C23" s="5" t="s">
        <v>163</v>
      </c>
      <c r="D23" s="23" t="s">
        <v>19</v>
      </c>
      <c r="E23" s="7" t="s">
        <v>40</v>
      </c>
      <c r="F23" s="22" t="s">
        <v>122</v>
      </c>
      <c r="G23" s="5" t="s">
        <v>123</v>
      </c>
      <c r="H23" s="24">
        <v>89020</v>
      </c>
      <c r="I23" s="8">
        <v>50000</v>
      </c>
      <c r="J23" s="24">
        <v>33300</v>
      </c>
      <c r="K23" s="8">
        <v>83300</v>
      </c>
      <c r="L23" s="9">
        <v>0.94</v>
      </c>
    </row>
    <row r="24" spans="1:12" ht="15">
      <c r="A24" s="6">
        <v>38904</v>
      </c>
      <c r="B24" s="23">
        <v>4871</v>
      </c>
      <c r="C24" s="5" t="s">
        <v>164</v>
      </c>
      <c r="D24" s="23" t="s">
        <v>19</v>
      </c>
      <c r="E24" s="7" t="s">
        <v>17</v>
      </c>
      <c r="F24" s="22" t="s">
        <v>124</v>
      </c>
      <c r="G24" s="5" t="s">
        <v>125</v>
      </c>
      <c r="H24" s="24">
        <v>125000</v>
      </c>
      <c r="I24" s="8">
        <v>100000</v>
      </c>
      <c r="J24" s="24">
        <v>8100</v>
      </c>
      <c r="K24" s="8">
        <v>108100</v>
      </c>
      <c r="L24" s="9">
        <v>0.87</v>
      </c>
    </row>
    <row r="25" spans="1:12" ht="15">
      <c r="A25" s="6"/>
      <c r="B25" s="23"/>
      <c r="C25" s="5" t="s">
        <v>165</v>
      </c>
      <c r="D25" s="23"/>
      <c r="E25" s="7"/>
      <c r="F25" s="22"/>
      <c r="G25" s="5"/>
      <c r="H25" s="24"/>
      <c r="I25" s="8"/>
      <c r="J25" s="24"/>
      <c r="K25" s="8"/>
      <c r="L25" s="9"/>
    </row>
    <row r="26" spans="1:12" ht="15">
      <c r="A26" s="6"/>
      <c r="B26" s="23"/>
      <c r="C26" s="5" t="s">
        <v>166</v>
      </c>
      <c r="D26" s="23"/>
      <c r="E26" s="7"/>
      <c r="F26" s="22"/>
      <c r="G26" s="5"/>
      <c r="H26" s="24"/>
      <c r="I26" s="8"/>
      <c r="J26" s="24"/>
      <c r="K26" s="8"/>
      <c r="L26" s="9"/>
    </row>
    <row r="27" spans="1:12" ht="15">
      <c r="A27" s="6"/>
      <c r="B27" s="23"/>
      <c r="C27" s="5"/>
      <c r="D27" s="23"/>
      <c r="E27" s="7"/>
      <c r="F27" s="22"/>
      <c r="G27" s="5"/>
      <c r="H27" s="24"/>
      <c r="I27" s="8"/>
      <c r="J27" s="24"/>
      <c r="K27" s="8"/>
      <c r="L27" s="9"/>
    </row>
    <row r="28" spans="1:12" ht="15">
      <c r="A28" s="6"/>
      <c r="B28" s="23"/>
      <c r="C28" s="5"/>
      <c r="D28" s="23"/>
      <c r="E28" s="7"/>
      <c r="F28" s="22"/>
      <c r="G28" s="5"/>
      <c r="H28" s="24"/>
      <c r="I28" s="8"/>
      <c r="J28" s="24"/>
      <c r="K28" s="8"/>
      <c r="L28" s="9"/>
    </row>
    <row r="29" spans="1:12" ht="15.75">
      <c r="A29" s="31" t="s">
        <v>23</v>
      </c>
      <c r="B29" s="23"/>
      <c r="C29" s="5"/>
      <c r="D29" s="23"/>
      <c r="E29" s="7"/>
      <c r="F29" s="22"/>
      <c r="G29" s="5"/>
      <c r="H29" s="24"/>
      <c r="I29" s="8"/>
      <c r="J29" s="24"/>
      <c r="K29" s="8"/>
      <c r="L29" s="9"/>
    </row>
    <row r="30" spans="1:12" ht="15">
      <c r="A30" s="6">
        <v>38630</v>
      </c>
      <c r="B30" s="23">
        <v>4666</v>
      </c>
      <c r="C30" s="5" t="s">
        <v>167</v>
      </c>
      <c r="D30" s="23" t="s">
        <v>19</v>
      </c>
      <c r="E30" s="7" t="s">
        <v>17</v>
      </c>
      <c r="F30" s="22" t="s">
        <v>94</v>
      </c>
      <c r="G30" s="5" t="s">
        <v>95</v>
      </c>
      <c r="H30" s="24">
        <v>118000</v>
      </c>
      <c r="I30" s="8">
        <v>75000</v>
      </c>
      <c r="J30" s="24">
        <v>28900</v>
      </c>
      <c r="K30" s="8">
        <v>103900</v>
      </c>
      <c r="L30" s="9">
        <v>0.88</v>
      </c>
    </row>
    <row r="31" spans="1:12" ht="15">
      <c r="A31" s="6">
        <v>38637</v>
      </c>
      <c r="B31" s="23">
        <v>4687</v>
      </c>
      <c r="C31" s="5" t="s">
        <v>168</v>
      </c>
      <c r="D31" s="23" t="s">
        <v>19</v>
      </c>
      <c r="E31" s="7" t="s">
        <v>17</v>
      </c>
      <c r="F31" s="22" t="s">
        <v>96</v>
      </c>
      <c r="G31" s="5" t="s">
        <v>97</v>
      </c>
      <c r="H31" s="24">
        <v>12500</v>
      </c>
      <c r="I31" s="8">
        <v>10000</v>
      </c>
      <c r="J31" s="24"/>
      <c r="K31" s="8">
        <v>10000</v>
      </c>
      <c r="L31" s="9">
        <v>0.8</v>
      </c>
    </row>
    <row r="32" spans="1:12" ht="15">
      <c r="A32" s="6">
        <v>38813</v>
      </c>
      <c r="B32" s="23">
        <v>4783</v>
      </c>
      <c r="C32" s="5" t="s">
        <v>169</v>
      </c>
      <c r="D32" s="23" t="s">
        <v>19</v>
      </c>
      <c r="E32" s="7" t="s">
        <v>17</v>
      </c>
      <c r="F32" s="22" t="s">
        <v>104</v>
      </c>
      <c r="G32" s="5" t="s">
        <v>105</v>
      </c>
      <c r="H32" s="24">
        <v>245000</v>
      </c>
      <c r="I32" s="8">
        <v>60000</v>
      </c>
      <c r="J32" s="24">
        <v>124900</v>
      </c>
      <c r="K32" s="8">
        <v>184900</v>
      </c>
      <c r="L32" s="9">
        <v>0.76</v>
      </c>
    </row>
    <row r="33" spans="1:12" ht="15">
      <c r="A33" s="6">
        <v>38854</v>
      </c>
      <c r="B33" s="23">
        <v>4793</v>
      </c>
      <c r="C33" s="5" t="s">
        <v>170</v>
      </c>
      <c r="D33" s="23" t="s">
        <v>20</v>
      </c>
      <c r="E33" s="7" t="s">
        <v>17</v>
      </c>
      <c r="F33" s="22" t="s">
        <v>106</v>
      </c>
      <c r="G33" s="5" t="s">
        <v>107</v>
      </c>
      <c r="H33" s="24">
        <v>91100</v>
      </c>
      <c r="I33" s="8">
        <v>50000</v>
      </c>
      <c r="J33" s="24">
        <v>38600</v>
      </c>
      <c r="K33" s="8">
        <v>88600</v>
      </c>
      <c r="L33" s="9">
        <v>0.97</v>
      </c>
    </row>
    <row r="34" spans="1:12" ht="15">
      <c r="A34" s="6">
        <v>38883</v>
      </c>
      <c r="B34" s="23">
        <v>4811</v>
      </c>
      <c r="C34" s="5" t="s">
        <v>171</v>
      </c>
      <c r="D34" s="23" t="s">
        <v>19</v>
      </c>
      <c r="E34" s="7" t="s">
        <v>17</v>
      </c>
      <c r="F34" s="22" t="s">
        <v>112</v>
      </c>
      <c r="G34" s="5" t="s">
        <v>111</v>
      </c>
      <c r="H34" s="24">
        <v>178000</v>
      </c>
      <c r="I34" s="8">
        <v>71400</v>
      </c>
      <c r="J34" s="24">
        <v>57200</v>
      </c>
      <c r="K34" s="8">
        <v>128600</v>
      </c>
      <c r="L34" s="9">
        <v>0.72</v>
      </c>
    </row>
    <row r="35" spans="1:12" ht="15">
      <c r="A35" s="10">
        <v>38933</v>
      </c>
      <c r="B35" s="5">
        <v>4860</v>
      </c>
      <c r="C35" s="10" t="s">
        <v>119</v>
      </c>
      <c r="D35" s="10" t="s">
        <v>20</v>
      </c>
      <c r="E35" s="10" t="s">
        <v>18</v>
      </c>
      <c r="F35" s="10" t="s">
        <v>120</v>
      </c>
      <c r="G35" s="10" t="s">
        <v>121</v>
      </c>
      <c r="H35" s="24">
        <v>47500</v>
      </c>
      <c r="I35" s="8">
        <v>23200</v>
      </c>
      <c r="J35" s="24">
        <v>19300</v>
      </c>
      <c r="K35" s="8">
        <v>42500</v>
      </c>
      <c r="L35" s="9">
        <v>0.9</v>
      </c>
    </row>
    <row r="36" spans="1:12" ht="15">
      <c r="A36" s="10">
        <v>38874</v>
      </c>
      <c r="B36" s="5">
        <v>4818</v>
      </c>
      <c r="C36" s="10" t="s">
        <v>113</v>
      </c>
      <c r="D36" s="10" t="s">
        <v>20</v>
      </c>
      <c r="E36" s="10" t="s">
        <v>17</v>
      </c>
      <c r="F36" s="10" t="s">
        <v>114</v>
      </c>
      <c r="G36" s="10" t="s">
        <v>115</v>
      </c>
      <c r="H36" s="24">
        <v>100000</v>
      </c>
      <c r="I36" s="8">
        <v>27200</v>
      </c>
      <c r="J36" s="24">
        <v>47400</v>
      </c>
      <c r="K36" s="8">
        <v>74600</v>
      </c>
      <c r="L36" s="9">
        <v>0.75</v>
      </c>
    </row>
    <row r="37" spans="1:12" ht="15" customHeight="1">
      <c r="A37" s="6"/>
      <c r="B37" s="23"/>
      <c r="C37" s="5"/>
      <c r="D37" s="23"/>
      <c r="E37" s="7"/>
      <c r="F37" s="22"/>
      <c r="G37" s="5"/>
      <c r="H37" s="24"/>
      <c r="I37" s="8"/>
      <c r="J37" s="24"/>
      <c r="K37" s="8"/>
      <c r="L37" s="9"/>
    </row>
    <row r="38" spans="1:12" ht="15" customHeight="1">
      <c r="A38" s="6"/>
      <c r="B38" s="23"/>
      <c r="C38" s="5"/>
      <c r="D38" s="23"/>
      <c r="E38" s="7"/>
      <c r="F38" s="22"/>
      <c r="G38" s="5"/>
      <c r="H38" s="24"/>
      <c r="I38" s="8"/>
      <c r="J38" s="24"/>
      <c r="K38" s="8"/>
      <c r="L38" s="9"/>
    </row>
    <row r="39" spans="1:12" ht="15" customHeight="1">
      <c r="A39" s="6"/>
      <c r="B39" s="23"/>
      <c r="C39" s="5" t="s">
        <v>34</v>
      </c>
      <c r="D39" s="23"/>
      <c r="E39" s="7"/>
      <c r="F39" s="22"/>
      <c r="G39" s="5"/>
      <c r="H39" s="24"/>
      <c r="I39" s="8"/>
      <c r="J39" s="24"/>
      <c r="K39" s="8"/>
      <c r="L39" s="9"/>
    </row>
    <row r="40" spans="1:12" ht="15">
      <c r="A40" s="28"/>
      <c r="B40" s="17"/>
      <c r="C40" s="12"/>
      <c r="D40" s="17"/>
      <c r="E40" s="17"/>
      <c r="F40" s="12"/>
      <c r="G40" s="12"/>
      <c r="H40" s="13"/>
      <c r="I40" s="13"/>
      <c r="J40" s="13"/>
      <c r="K40" s="13"/>
      <c r="L40" s="27"/>
    </row>
    <row r="41" spans="1:12" ht="15">
      <c r="A41" s="28"/>
      <c r="B41" s="17"/>
      <c r="C41" s="12"/>
      <c r="D41" s="17"/>
      <c r="E41" s="17"/>
      <c r="F41" s="12"/>
      <c r="G41" s="12"/>
      <c r="H41" s="13"/>
      <c r="I41" s="13"/>
      <c r="J41" s="13"/>
      <c r="K41" s="13"/>
      <c r="L41" s="27"/>
    </row>
    <row r="42" spans="1:12" ht="15">
      <c r="A42" s="11"/>
      <c r="B42" s="12"/>
      <c r="C42" s="12"/>
      <c r="D42" s="12"/>
      <c r="E42" s="12"/>
      <c r="F42" s="12"/>
      <c r="G42" s="12"/>
      <c r="H42" s="13"/>
      <c r="I42" s="13"/>
      <c r="J42" s="13"/>
      <c r="K42" s="13"/>
      <c r="L42" s="12"/>
    </row>
    <row r="43" spans="1:12" ht="15">
      <c r="A43" s="11"/>
      <c r="B43" s="12"/>
      <c r="C43" s="12"/>
      <c r="D43" s="12"/>
      <c r="E43" s="12"/>
      <c r="F43" s="12"/>
      <c r="G43" s="12"/>
      <c r="H43" s="13"/>
      <c r="I43" s="13"/>
      <c r="J43" s="13"/>
      <c r="K43" s="13"/>
      <c r="L43" s="12"/>
    </row>
    <row r="44" spans="1:12" ht="15">
      <c r="A44" s="11"/>
      <c r="B44" s="12"/>
      <c r="C44" s="12"/>
      <c r="D44" s="12"/>
      <c r="E44" s="12"/>
      <c r="F44" s="12"/>
      <c r="G44" s="12"/>
      <c r="H44" s="13"/>
      <c r="I44" s="13"/>
      <c r="J44" s="13"/>
      <c r="K44" s="13"/>
      <c r="L44" s="12"/>
    </row>
    <row r="45" spans="1:12" ht="15">
      <c r="A45" s="11"/>
      <c r="B45" s="12"/>
      <c r="C45" s="12"/>
      <c r="D45" s="12"/>
      <c r="E45" s="12"/>
      <c r="F45" s="12"/>
      <c r="G45" s="12"/>
      <c r="H45" s="13"/>
      <c r="I45" s="13"/>
      <c r="J45" s="13"/>
      <c r="K45" s="13"/>
      <c r="L45" s="12"/>
    </row>
    <row r="46" spans="1:12" ht="15">
      <c r="A46" s="11"/>
      <c r="B46" s="12"/>
      <c r="C46" s="12"/>
      <c r="D46" s="12"/>
      <c r="E46" s="12"/>
      <c r="F46" s="12"/>
      <c r="G46" s="12"/>
      <c r="H46" s="13"/>
      <c r="I46" s="13"/>
      <c r="J46" s="13"/>
      <c r="K46" s="13"/>
      <c r="L46" s="12"/>
    </row>
    <row r="47" spans="1:12" ht="15">
      <c r="A47" s="11"/>
      <c r="B47" s="12"/>
      <c r="C47" s="12"/>
      <c r="D47" s="12"/>
      <c r="E47" s="12"/>
      <c r="F47" s="12"/>
      <c r="G47" s="12"/>
      <c r="H47" s="13"/>
      <c r="I47" s="13"/>
      <c r="J47" s="13"/>
      <c r="K47" s="13"/>
      <c r="L47" s="12"/>
    </row>
    <row r="48" spans="1:12" ht="15">
      <c r="A48" s="11"/>
      <c r="B48" s="12"/>
      <c r="C48" s="12"/>
      <c r="D48" s="12"/>
      <c r="E48" s="12"/>
      <c r="F48" s="12"/>
      <c r="G48" s="12"/>
      <c r="H48" s="13"/>
      <c r="I48" s="13"/>
      <c r="J48" s="13"/>
      <c r="K48" s="13"/>
      <c r="L48" s="12"/>
    </row>
    <row r="49" spans="1:12">
      <c r="A49" s="2"/>
      <c r="B49" s="1"/>
      <c r="C49" s="1"/>
      <c r="D49" s="1"/>
      <c r="E49" s="1"/>
      <c r="F49" s="1"/>
      <c r="G49" s="1"/>
      <c r="H49" s="4"/>
      <c r="I49" s="4"/>
      <c r="J49" s="4"/>
      <c r="K49" s="4"/>
      <c r="L49" s="1"/>
    </row>
    <row r="50" spans="1:12">
      <c r="A50" s="2"/>
      <c r="B50" s="1"/>
      <c r="C50" s="1"/>
      <c r="D50" s="1"/>
      <c r="E50" s="1"/>
      <c r="F50" s="1"/>
      <c r="G50" s="1"/>
      <c r="H50" s="4"/>
      <c r="I50" s="4"/>
      <c r="J50" s="4"/>
      <c r="K50" s="4"/>
      <c r="L50" s="1"/>
    </row>
    <row r="51" spans="1:12">
      <c r="A51" s="2"/>
      <c r="B51" s="1"/>
      <c r="C51" s="1"/>
      <c r="D51" s="1"/>
      <c r="E51" s="1"/>
      <c r="F51" s="1"/>
      <c r="G51" s="1"/>
      <c r="H51" s="4"/>
      <c r="I51" s="4"/>
      <c r="J51" s="4"/>
      <c r="K51" s="4"/>
      <c r="L51" s="1"/>
    </row>
    <row r="52" spans="1:12">
      <c r="A52" s="2"/>
      <c r="B52" s="1"/>
      <c r="C52" s="1"/>
      <c r="D52" s="1"/>
      <c r="E52" s="1"/>
      <c r="F52" s="1"/>
      <c r="G52" s="1"/>
      <c r="H52" s="4"/>
      <c r="I52" s="4"/>
      <c r="J52" s="4"/>
      <c r="K52" s="4"/>
      <c r="L52" s="1"/>
    </row>
    <row r="53" spans="1:12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</sheetData>
  <mergeCells count="2">
    <mergeCell ref="A1:L1"/>
    <mergeCell ref="A12:C12"/>
  </mergeCells>
  <phoneticPr fontId="7" type="noConversion"/>
  <pageMargins left="0" right="0" top="0" bottom="0" header="0.5" footer="0.5"/>
  <pageSetup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/>
  <dimension ref="A1:M55"/>
  <sheetViews>
    <sheetView topLeftCell="A26" workbookViewId="0">
      <selection activeCell="K14" sqref="K14"/>
    </sheetView>
  </sheetViews>
  <sheetFormatPr defaultRowHeight="12.75"/>
  <cols>
    <col min="1" max="1" width="8.42578125" customWidth="1"/>
    <col min="2" max="2" width="7.85546875" customWidth="1"/>
    <col min="3" max="3" width="15.140625" customWidth="1"/>
    <col min="4" max="4" width="5.5703125" customWidth="1"/>
    <col min="5" max="5" width="6.140625" customWidth="1"/>
    <col min="6" max="7" width="19.7109375" customWidth="1"/>
    <col min="8" max="8" width="10.140625" customWidth="1"/>
    <col min="9" max="9" width="10.28515625" customWidth="1"/>
    <col min="10" max="10" width="10" customWidth="1"/>
    <col min="11" max="11" width="9.85546875" customWidth="1"/>
    <col min="12" max="12" width="7.42578125" customWidth="1"/>
    <col min="13" max="13" width="4.140625" customWidth="1"/>
  </cols>
  <sheetData>
    <row r="1" spans="1:13" ht="21.95" customHeight="1">
      <c r="A1" s="234" t="s">
        <v>130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48"/>
    </row>
    <row r="2" spans="1:13">
      <c r="A2" s="18" t="s">
        <v>0</v>
      </c>
      <c r="B2" s="14" t="s">
        <v>1</v>
      </c>
      <c r="C2" s="18" t="s">
        <v>2</v>
      </c>
      <c r="D2" s="14" t="s">
        <v>4</v>
      </c>
      <c r="E2" s="18" t="s">
        <v>5</v>
      </c>
      <c r="F2" s="14" t="s">
        <v>7</v>
      </c>
      <c r="G2" s="18" t="s">
        <v>8</v>
      </c>
      <c r="H2" s="14" t="s">
        <v>9</v>
      </c>
      <c r="I2" s="18" t="s">
        <v>11</v>
      </c>
      <c r="J2" s="14" t="s">
        <v>11</v>
      </c>
      <c r="K2" s="18" t="s">
        <v>14</v>
      </c>
      <c r="L2" s="18" t="s">
        <v>16</v>
      </c>
      <c r="M2" s="33" t="s">
        <v>149</v>
      </c>
    </row>
    <row r="3" spans="1:13">
      <c r="A3" s="19"/>
      <c r="B3" s="3"/>
      <c r="C3" s="20" t="s">
        <v>3</v>
      </c>
      <c r="D3" s="16"/>
      <c r="E3" s="20" t="s">
        <v>6</v>
      </c>
      <c r="F3" s="16"/>
      <c r="G3" s="21"/>
      <c r="H3" s="15" t="s">
        <v>10</v>
      </c>
      <c r="I3" s="20" t="s">
        <v>12</v>
      </c>
      <c r="J3" s="15" t="s">
        <v>13</v>
      </c>
      <c r="K3" s="20" t="s">
        <v>15</v>
      </c>
      <c r="L3" s="21"/>
      <c r="M3" s="35" t="s">
        <v>150</v>
      </c>
    </row>
    <row r="4" spans="1:13" ht="15.75">
      <c r="A4" s="29" t="s">
        <v>22</v>
      </c>
      <c r="B4" s="1"/>
      <c r="C4" s="25"/>
      <c r="D4" s="1"/>
      <c r="E4" s="25"/>
      <c r="F4" s="1"/>
      <c r="G4" s="25"/>
      <c r="H4" s="1"/>
      <c r="I4" s="25"/>
      <c r="J4" s="1"/>
      <c r="K4" s="26"/>
      <c r="L4" s="25"/>
      <c r="M4" s="34"/>
    </row>
    <row r="5" spans="1:13" ht="15">
      <c r="A5" s="6">
        <v>39006</v>
      </c>
      <c r="B5" s="23">
        <v>4912</v>
      </c>
      <c r="C5" s="5" t="s">
        <v>197</v>
      </c>
      <c r="D5" s="23" t="s">
        <v>19</v>
      </c>
      <c r="E5" s="7" t="s">
        <v>18</v>
      </c>
      <c r="F5" s="22" t="s">
        <v>126</v>
      </c>
      <c r="G5" s="5" t="s">
        <v>127</v>
      </c>
      <c r="H5" s="24">
        <v>18000</v>
      </c>
      <c r="I5" s="8">
        <v>20500</v>
      </c>
      <c r="J5" s="24"/>
      <c r="K5" s="8">
        <v>20500</v>
      </c>
      <c r="L5" s="9">
        <v>1.1399999999999999</v>
      </c>
      <c r="M5" s="34"/>
    </row>
    <row r="6" spans="1:13" ht="15">
      <c r="A6" s="6">
        <v>38996</v>
      </c>
      <c r="B6" s="23">
        <v>4916</v>
      </c>
      <c r="C6" s="5" t="s">
        <v>157</v>
      </c>
      <c r="D6" s="23" t="s">
        <v>19</v>
      </c>
      <c r="E6" s="7" t="s">
        <v>17</v>
      </c>
      <c r="F6" s="22" t="s">
        <v>128</v>
      </c>
      <c r="G6" s="5" t="s">
        <v>129</v>
      </c>
      <c r="H6" s="24">
        <v>279200</v>
      </c>
      <c r="I6" s="8">
        <v>139900</v>
      </c>
      <c r="J6" s="24">
        <v>163100</v>
      </c>
      <c r="K6" s="8">
        <v>303000</v>
      </c>
      <c r="L6" s="9">
        <v>1.0900000000000001</v>
      </c>
      <c r="M6" s="34"/>
    </row>
    <row r="7" spans="1:13" ht="15">
      <c r="A7" s="6">
        <v>39175</v>
      </c>
      <c r="B7" s="23">
        <v>5000</v>
      </c>
      <c r="C7" s="5" t="s">
        <v>140</v>
      </c>
      <c r="D7" s="23" t="s">
        <v>20</v>
      </c>
      <c r="E7" s="7" t="s">
        <v>17</v>
      </c>
      <c r="F7" s="22" t="s">
        <v>142</v>
      </c>
      <c r="G7" s="5" t="s">
        <v>143</v>
      </c>
      <c r="H7" s="24">
        <v>128900</v>
      </c>
      <c r="I7" s="8">
        <v>16400</v>
      </c>
      <c r="J7" s="24">
        <v>111300</v>
      </c>
      <c r="K7" s="8">
        <v>127700</v>
      </c>
      <c r="L7" s="9">
        <v>0.99</v>
      </c>
      <c r="M7" s="34"/>
    </row>
    <row r="8" spans="1:13" ht="15">
      <c r="A8" s="6"/>
      <c r="B8" s="23"/>
      <c r="C8" s="5" t="s">
        <v>141</v>
      </c>
      <c r="D8" s="23"/>
      <c r="E8" s="7"/>
      <c r="F8" s="22"/>
      <c r="G8" s="5"/>
      <c r="H8" s="24"/>
      <c r="I8" s="8"/>
      <c r="J8" s="24"/>
      <c r="K8" s="8"/>
      <c r="L8" s="9"/>
      <c r="M8" s="34"/>
    </row>
    <row r="9" spans="1:13" ht="15">
      <c r="A9" s="6">
        <v>39171</v>
      </c>
      <c r="B9" s="23">
        <v>5001</v>
      </c>
      <c r="C9" s="30" t="s">
        <v>156</v>
      </c>
      <c r="D9" s="23" t="s">
        <v>19</v>
      </c>
      <c r="E9" s="7" t="s">
        <v>17</v>
      </c>
      <c r="F9" s="22" t="s">
        <v>74</v>
      </c>
      <c r="G9" s="5" t="s">
        <v>144</v>
      </c>
      <c r="H9" s="24">
        <v>135960</v>
      </c>
      <c r="I9" s="8">
        <v>75000</v>
      </c>
      <c r="J9" s="24">
        <v>45500</v>
      </c>
      <c r="K9" s="8">
        <v>120500</v>
      </c>
      <c r="L9" s="9">
        <v>0.87</v>
      </c>
      <c r="M9" s="34"/>
    </row>
    <row r="10" spans="1:13" ht="15">
      <c r="A10" s="6">
        <v>39179</v>
      </c>
      <c r="B10" s="23">
        <v>5011</v>
      </c>
      <c r="C10" s="30" t="s">
        <v>145</v>
      </c>
      <c r="D10" s="23" t="s">
        <v>20</v>
      </c>
      <c r="E10" s="7" t="s">
        <v>17</v>
      </c>
      <c r="F10" s="22" t="s">
        <v>146</v>
      </c>
      <c r="G10" s="5" t="s">
        <v>147</v>
      </c>
      <c r="H10" s="24">
        <v>73000</v>
      </c>
      <c r="I10" s="8">
        <v>19600</v>
      </c>
      <c r="J10" s="24">
        <v>37500</v>
      </c>
      <c r="K10" s="8">
        <v>57100</v>
      </c>
      <c r="L10" s="9">
        <v>0.78</v>
      </c>
      <c r="M10" s="34"/>
    </row>
    <row r="11" spans="1:13" ht="15">
      <c r="A11" s="6">
        <v>39231</v>
      </c>
      <c r="B11" s="23">
        <v>5053</v>
      </c>
      <c r="C11" s="30" t="s">
        <v>184</v>
      </c>
      <c r="D11" s="23" t="s">
        <v>19</v>
      </c>
      <c r="E11" s="7" t="s">
        <v>17</v>
      </c>
      <c r="F11" s="22" t="s">
        <v>186</v>
      </c>
      <c r="G11" s="5" t="s">
        <v>187</v>
      </c>
      <c r="H11" s="24">
        <v>40000</v>
      </c>
      <c r="I11" s="8">
        <v>41200</v>
      </c>
      <c r="J11" s="24">
        <v>300</v>
      </c>
      <c r="K11" s="8">
        <v>41500</v>
      </c>
      <c r="L11" s="9">
        <v>1.04</v>
      </c>
      <c r="M11" s="34"/>
    </row>
    <row r="12" spans="1:13" ht="15">
      <c r="A12" s="6"/>
      <c r="B12" s="23"/>
      <c r="C12" s="30" t="s">
        <v>185</v>
      </c>
      <c r="D12" s="23"/>
      <c r="E12" s="7"/>
      <c r="F12" s="22"/>
      <c r="G12" s="5"/>
      <c r="H12" s="24"/>
      <c r="I12" s="8"/>
      <c r="J12" s="24"/>
      <c r="K12" s="8"/>
      <c r="L12" s="9"/>
      <c r="M12" s="34"/>
    </row>
    <row r="13" spans="1:13" ht="15">
      <c r="A13" s="6">
        <v>39352</v>
      </c>
      <c r="B13" s="23">
        <v>5114</v>
      </c>
      <c r="C13" s="30" t="s">
        <v>206</v>
      </c>
      <c r="D13" s="23" t="s">
        <v>19</v>
      </c>
      <c r="E13" s="7" t="s">
        <v>17</v>
      </c>
      <c r="F13" s="22" t="s">
        <v>92</v>
      </c>
      <c r="G13" s="5" t="s">
        <v>29</v>
      </c>
      <c r="H13" s="24">
        <v>265000</v>
      </c>
      <c r="I13" s="8">
        <v>102500</v>
      </c>
      <c r="J13" s="24">
        <v>162200</v>
      </c>
      <c r="K13" s="8">
        <v>264700</v>
      </c>
      <c r="L13" s="9">
        <v>1</v>
      </c>
      <c r="M13" s="34"/>
    </row>
    <row r="14" spans="1:13" ht="15.75">
      <c r="A14" s="238" t="s">
        <v>148</v>
      </c>
      <c r="B14" s="246"/>
      <c r="C14" s="247"/>
      <c r="D14" s="23"/>
      <c r="E14" s="7"/>
      <c r="F14" s="22"/>
      <c r="G14" s="5"/>
      <c r="H14" s="24"/>
      <c r="I14" s="8"/>
      <c r="J14" s="24"/>
      <c r="K14" s="8"/>
      <c r="L14" s="9"/>
      <c r="M14" s="34"/>
    </row>
    <row r="15" spans="1:13" ht="15">
      <c r="A15" s="6"/>
      <c r="B15" s="23"/>
      <c r="C15" s="30"/>
      <c r="D15" s="23"/>
      <c r="E15" s="7"/>
      <c r="F15" s="22"/>
      <c r="G15" s="5"/>
      <c r="H15" s="24"/>
      <c r="I15" s="8"/>
      <c r="J15" s="24"/>
      <c r="K15" s="8"/>
      <c r="L15" s="9"/>
      <c r="M15" s="34"/>
    </row>
    <row r="16" spans="1:13" ht="15.75">
      <c r="A16" s="31" t="s">
        <v>24</v>
      </c>
      <c r="B16" s="23"/>
      <c r="C16" s="5"/>
      <c r="D16" s="23"/>
      <c r="E16" s="7"/>
      <c r="F16" s="22"/>
      <c r="G16" s="5"/>
      <c r="H16" s="24"/>
      <c r="I16" s="8"/>
      <c r="J16" s="24"/>
      <c r="K16" s="8"/>
      <c r="L16" s="9"/>
      <c r="M16" s="34"/>
    </row>
    <row r="17" spans="1:13" ht="15">
      <c r="A17" s="32">
        <v>39160</v>
      </c>
      <c r="B17" s="23">
        <v>4987</v>
      </c>
      <c r="C17" s="5" t="s">
        <v>154</v>
      </c>
      <c r="D17" s="23" t="s">
        <v>19</v>
      </c>
      <c r="E17" s="7" t="s">
        <v>17</v>
      </c>
      <c r="F17" s="22" t="s">
        <v>31</v>
      </c>
      <c r="G17" s="5" t="s">
        <v>135</v>
      </c>
      <c r="H17" s="24">
        <v>180500</v>
      </c>
      <c r="I17" s="8">
        <v>80000</v>
      </c>
      <c r="J17" s="24">
        <v>119000</v>
      </c>
      <c r="K17" s="8">
        <v>199000</v>
      </c>
      <c r="L17" s="9">
        <v>1.1000000000000001</v>
      </c>
      <c r="M17" s="34"/>
    </row>
    <row r="18" spans="1:13" ht="15">
      <c r="A18" s="6">
        <v>39148</v>
      </c>
      <c r="B18" s="23">
        <v>4992</v>
      </c>
      <c r="C18" s="5" t="s">
        <v>155</v>
      </c>
      <c r="D18" s="23" t="s">
        <v>19</v>
      </c>
      <c r="E18" s="7" t="s">
        <v>17</v>
      </c>
      <c r="F18" s="22" t="s">
        <v>133</v>
      </c>
      <c r="G18" s="5" t="s">
        <v>136</v>
      </c>
      <c r="H18" s="24">
        <v>125000</v>
      </c>
      <c r="I18" s="8">
        <v>77400</v>
      </c>
      <c r="J18" s="24">
        <v>41900</v>
      </c>
      <c r="K18" s="8">
        <v>119300</v>
      </c>
      <c r="L18" s="9">
        <v>0.95</v>
      </c>
      <c r="M18" s="34"/>
    </row>
    <row r="19" spans="1:13" ht="15">
      <c r="A19" s="6">
        <v>39213</v>
      </c>
      <c r="B19" s="23">
        <v>5003</v>
      </c>
      <c r="C19" s="5" t="s">
        <v>172</v>
      </c>
      <c r="D19" s="23" t="s">
        <v>19</v>
      </c>
      <c r="E19" s="7" t="s">
        <v>17</v>
      </c>
      <c r="F19" s="22" t="s">
        <v>173</v>
      </c>
      <c r="G19" s="5" t="s">
        <v>174</v>
      </c>
      <c r="H19" s="24">
        <v>279000</v>
      </c>
      <c r="I19" s="8">
        <v>129000</v>
      </c>
      <c r="J19" s="24">
        <v>165300</v>
      </c>
      <c r="K19" s="8">
        <v>294300</v>
      </c>
      <c r="L19" s="9">
        <v>1.06</v>
      </c>
      <c r="M19" s="34"/>
    </row>
    <row r="20" spans="1:13" ht="15">
      <c r="A20" s="6">
        <v>39179</v>
      </c>
      <c r="B20" s="23">
        <v>5032</v>
      </c>
      <c r="C20" s="5" t="s">
        <v>175</v>
      </c>
      <c r="D20" s="23" t="s">
        <v>19</v>
      </c>
      <c r="E20" s="7" t="s">
        <v>17</v>
      </c>
      <c r="F20" s="22" t="s">
        <v>177</v>
      </c>
      <c r="G20" s="5" t="s">
        <v>26</v>
      </c>
      <c r="H20" s="24">
        <v>179000</v>
      </c>
      <c r="I20" s="8">
        <v>118800</v>
      </c>
      <c r="J20" s="24">
        <v>48700</v>
      </c>
      <c r="K20" s="8">
        <v>167500</v>
      </c>
      <c r="L20" s="9">
        <v>0.94</v>
      </c>
      <c r="M20" s="34"/>
    </row>
    <row r="21" spans="1:13" ht="15">
      <c r="A21" s="6"/>
      <c r="B21" s="23"/>
      <c r="C21" s="5" t="s">
        <v>176</v>
      </c>
      <c r="D21" s="23"/>
      <c r="E21" s="7"/>
      <c r="F21" s="22"/>
      <c r="G21" s="5"/>
      <c r="H21" s="24"/>
      <c r="I21" s="8"/>
      <c r="J21" s="24"/>
      <c r="K21" s="8"/>
      <c r="L21" s="9"/>
      <c r="M21" s="34"/>
    </row>
    <row r="22" spans="1:13" ht="15">
      <c r="A22" s="6">
        <v>39209</v>
      </c>
      <c r="B22" s="23">
        <v>5038</v>
      </c>
      <c r="C22" s="5" t="s">
        <v>178</v>
      </c>
      <c r="D22" s="23" t="s">
        <v>19</v>
      </c>
      <c r="E22" s="7" t="s">
        <v>17</v>
      </c>
      <c r="F22" s="22" t="s">
        <v>179</v>
      </c>
      <c r="G22" s="5" t="s">
        <v>180</v>
      </c>
      <c r="H22" s="24">
        <v>130000</v>
      </c>
      <c r="I22" s="8">
        <v>75000</v>
      </c>
      <c r="J22" s="24">
        <v>54200</v>
      </c>
      <c r="K22" s="8">
        <v>129200</v>
      </c>
      <c r="L22" s="9">
        <v>0.99</v>
      </c>
      <c r="M22" s="34"/>
    </row>
    <row r="23" spans="1:13" ht="15">
      <c r="A23" s="6">
        <v>39301</v>
      </c>
      <c r="B23" s="23">
        <v>5095</v>
      </c>
      <c r="C23" s="5" t="s">
        <v>198</v>
      </c>
      <c r="D23" s="23" t="s">
        <v>20</v>
      </c>
      <c r="E23" s="7" t="s">
        <v>17</v>
      </c>
      <c r="F23" s="22" t="s">
        <v>200</v>
      </c>
      <c r="G23" s="5" t="s">
        <v>201</v>
      </c>
      <c r="H23" s="24">
        <v>215000</v>
      </c>
      <c r="I23" s="8">
        <v>122000</v>
      </c>
      <c r="J23" s="24">
        <v>73300</v>
      </c>
      <c r="K23" s="8">
        <v>195300</v>
      </c>
      <c r="L23" s="9">
        <v>0.91</v>
      </c>
      <c r="M23" s="34"/>
    </row>
    <row r="24" spans="1:13" ht="15">
      <c r="A24" s="6"/>
      <c r="B24" s="23"/>
      <c r="C24" s="5" t="s">
        <v>199</v>
      </c>
      <c r="D24" s="23"/>
      <c r="E24" s="7"/>
      <c r="F24" s="22"/>
      <c r="G24" s="5"/>
      <c r="H24" s="24"/>
      <c r="I24" s="8"/>
      <c r="J24" s="24"/>
      <c r="K24" s="8"/>
      <c r="L24" s="9"/>
      <c r="M24" s="34"/>
    </row>
    <row r="25" spans="1:13" ht="15">
      <c r="A25" s="6"/>
      <c r="B25" s="23"/>
      <c r="C25" s="5"/>
      <c r="D25" s="23"/>
      <c r="E25" s="7"/>
      <c r="F25" s="22"/>
      <c r="G25" s="5"/>
      <c r="H25" s="24"/>
      <c r="I25" s="8"/>
      <c r="J25" s="24"/>
      <c r="K25" s="8"/>
      <c r="L25" s="9"/>
      <c r="M25" s="34"/>
    </row>
    <row r="26" spans="1:13" ht="15.75">
      <c r="A26" s="31" t="s">
        <v>23</v>
      </c>
      <c r="B26" s="23"/>
      <c r="C26" s="5"/>
      <c r="D26" s="23"/>
      <c r="E26" s="7"/>
      <c r="F26" s="22"/>
      <c r="G26" s="5"/>
      <c r="H26" s="24"/>
      <c r="I26" s="8"/>
      <c r="J26" s="24"/>
      <c r="K26" s="8"/>
      <c r="L26" s="9"/>
      <c r="M26" s="34"/>
    </row>
    <row r="27" spans="1:13" ht="15">
      <c r="A27" s="6">
        <v>39094</v>
      </c>
      <c r="B27" s="23">
        <v>4958</v>
      </c>
      <c r="C27" s="5" t="s">
        <v>151</v>
      </c>
      <c r="D27" s="23" t="s">
        <v>19</v>
      </c>
      <c r="E27" s="7" t="s">
        <v>17</v>
      </c>
      <c r="F27" s="22" t="s">
        <v>133</v>
      </c>
      <c r="G27" s="5" t="s">
        <v>134</v>
      </c>
      <c r="H27" s="24">
        <v>62900</v>
      </c>
      <c r="I27" s="8">
        <v>62300</v>
      </c>
      <c r="J27" s="24"/>
      <c r="K27" s="8">
        <v>62300</v>
      </c>
      <c r="L27" s="9">
        <v>0.99</v>
      </c>
      <c r="M27" s="34"/>
    </row>
    <row r="28" spans="1:13" ht="15">
      <c r="A28" s="6">
        <v>39148</v>
      </c>
      <c r="B28" s="23">
        <v>4993</v>
      </c>
      <c r="C28" s="5" t="s">
        <v>152</v>
      </c>
      <c r="D28" s="23" t="s">
        <v>19</v>
      </c>
      <c r="E28" s="7" t="s">
        <v>17</v>
      </c>
      <c r="F28" s="22" t="s">
        <v>137</v>
      </c>
      <c r="G28" s="5" t="s">
        <v>138</v>
      </c>
      <c r="H28" s="24">
        <v>91250</v>
      </c>
      <c r="I28" s="8">
        <v>89500</v>
      </c>
      <c r="J28" s="24"/>
      <c r="K28" s="8">
        <v>89500</v>
      </c>
      <c r="L28" s="9">
        <v>0.98</v>
      </c>
      <c r="M28" s="34"/>
    </row>
    <row r="29" spans="1:13" ht="15">
      <c r="A29" s="6">
        <v>39148</v>
      </c>
      <c r="B29" s="23">
        <v>4999</v>
      </c>
      <c r="C29" s="5" t="s">
        <v>153</v>
      </c>
      <c r="D29" s="23" t="s">
        <v>19</v>
      </c>
      <c r="E29" s="7" t="s">
        <v>17</v>
      </c>
      <c r="F29" s="22" t="s">
        <v>137</v>
      </c>
      <c r="G29" s="5" t="s">
        <v>139</v>
      </c>
      <c r="H29" s="24">
        <v>95000</v>
      </c>
      <c r="I29" s="8">
        <v>91500</v>
      </c>
      <c r="J29" s="24"/>
      <c r="K29" s="8">
        <v>91500</v>
      </c>
      <c r="L29" s="9">
        <v>0.96</v>
      </c>
      <c r="M29" s="34"/>
    </row>
    <row r="30" spans="1:13" ht="15">
      <c r="A30" s="6">
        <v>39234</v>
      </c>
      <c r="B30" s="23">
        <v>5042</v>
      </c>
      <c r="C30" s="5" t="s">
        <v>181</v>
      </c>
      <c r="D30" s="23" t="s">
        <v>19</v>
      </c>
      <c r="E30" s="7" t="s">
        <v>17</v>
      </c>
      <c r="F30" s="22" t="s">
        <v>182</v>
      </c>
      <c r="G30" s="5" t="s">
        <v>183</v>
      </c>
      <c r="H30" s="24">
        <v>92000</v>
      </c>
      <c r="I30" s="8">
        <v>78800</v>
      </c>
      <c r="J30" s="24">
        <v>24400</v>
      </c>
      <c r="K30" s="8">
        <v>103200</v>
      </c>
      <c r="L30" s="9">
        <v>1.1200000000000001</v>
      </c>
      <c r="M30" s="34"/>
    </row>
    <row r="31" spans="1:13" ht="15">
      <c r="A31" s="6">
        <v>39288</v>
      </c>
      <c r="B31" s="23">
        <v>5064</v>
      </c>
      <c r="C31" s="5" t="s">
        <v>188</v>
      </c>
      <c r="D31" s="23" t="s">
        <v>20</v>
      </c>
      <c r="E31" s="7" t="s">
        <v>17</v>
      </c>
      <c r="F31" s="22" t="s">
        <v>189</v>
      </c>
      <c r="G31" s="5" t="s">
        <v>190</v>
      </c>
      <c r="H31" s="24">
        <v>245000</v>
      </c>
      <c r="I31" s="8">
        <v>31700</v>
      </c>
      <c r="J31" s="24">
        <v>123200</v>
      </c>
      <c r="K31" s="8">
        <v>154900</v>
      </c>
      <c r="L31" s="9">
        <v>0.63</v>
      </c>
      <c r="M31" s="34"/>
    </row>
    <row r="32" spans="1:13" ht="15">
      <c r="A32" s="6">
        <v>39300</v>
      </c>
      <c r="B32" s="23">
        <v>5083</v>
      </c>
      <c r="C32" s="5" t="s">
        <v>192</v>
      </c>
      <c r="D32" s="23" t="s">
        <v>19</v>
      </c>
      <c r="E32" s="7" t="s">
        <v>17</v>
      </c>
      <c r="F32" s="22" t="s">
        <v>193</v>
      </c>
      <c r="G32" s="5" t="s">
        <v>194</v>
      </c>
      <c r="H32" s="24">
        <v>100000</v>
      </c>
      <c r="I32" s="8">
        <v>68300</v>
      </c>
      <c r="J32" s="24">
        <v>56000</v>
      </c>
      <c r="K32" s="8">
        <v>124300</v>
      </c>
      <c r="L32" s="9">
        <v>1.24</v>
      </c>
      <c r="M32" s="34"/>
    </row>
    <row r="33" spans="1:13" ht="15">
      <c r="A33" s="6"/>
      <c r="B33" s="23"/>
      <c r="C33" s="5" t="s">
        <v>191</v>
      </c>
      <c r="D33" s="23"/>
      <c r="E33" s="7"/>
      <c r="F33" s="22"/>
      <c r="G33" s="5"/>
      <c r="H33" s="24"/>
      <c r="I33" s="8"/>
      <c r="J33" s="24"/>
      <c r="K33" s="8"/>
      <c r="L33" s="9"/>
      <c r="M33" s="34"/>
    </row>
    <row r="34" spans="1:13" ht="15">
      <c r="A34" s="6">
        <v>39276</v>
      </c>
      <c r="B34" s="23">
        <v>5091</v>
      </c>
      <c r="C34" s="5" t="s">
        <v>196</v>
      </c>
      <c r="D34" s="23" t="s">
        <v>19</v>
      </c>
      <c r="E34" s="7" t="s">
        <v>18</v>
      </c>
      <c r="F34" s="22" t="s">
        <v>50</v>
      </c>
      <c r="G34" s="5" t="s">
        <v>195</v>
      </c>
      <c r="H34" s="24">
        <v>180000</v>
      </c>
      <c r="I34" s="8">
        <v>63000</v>
      </c>
      <c r="J34" s="24">
        <v>51900</v>
      </c>
      <c r="K34" s="8">
        <v>130700</v>
      </c>
      <c r="L34" s="9">
        <v>0.73</v>
      </c>
      <c r="M34" s="34"/>
    </row>
    <row r="35" spans="1:13" ht="15">
      <c r="A35" s="6">
        <v>39332</v>
      </c>
      <c r="B35" s="23">
        <v>5102</v>
      </c>
      <c r="C35" s="5" t="s">
        <v>89</v>
      </c>
      <c r="D35" s="23" t="s">
        <v>19</v>
      </c>
      <c r="E35" s="7" t="s">
        <v>17</v>
      </c>
      <c r="F35" s="22" t="s">
        <v>91</v>
      </c>
      <c r="G35" s="5" t="s">
        <v>202</v>
      </c>
      <c r="H35" s="24">
        <v>125000</v>
      </c>
      <c r="I35" s="8">
        <v>89300</v>
      </c>
      <c r="J35" s="24">
        <v>38400</v>
      </c>
      <c r="K35" s="8">
        <v>127700</v>
      </c>
      <c r="L35" s="9">
        <v>1.02</v>
      </c>
      <c r="M35" s="34"/>
    </row>
    <row r="36" spans="1:13" ht="15">
      <c r="A36" s="6">
        <v>39332</v>
      </c>
      <c r="B36" s="23">
        <v>5103</v>
      </c>
      <c r="C36" s="5" t="s">
        <v>203</v>
      </c>
      <c r="D36" s="23" t="s">
        <v>19</v>
      </c>
      <c r="E36" s="7" t="s">
        <v>17</v>
      </c>
      <c r="F36" s="22" t="s">
        <v>204</v>
      </c>
      <c r="G36" s="5" t="s">
        <v>205</v>
      </c>
      <c r="H36" s="24">
        <v>100000</v>
      </c>
      <c r="I36" s="8">
        <v>81700</v>
      </c>
      <c r="J36" s="24">
        <v>84200</v>
      </c>
      <c r="K36" s="8">
        <v>165900</v>
      </c>
      <c r="L36" s="9">
        <v>1.66</v>
      </c>
      <c r="M36" s="34"/>
    </row>
    <row r="37" spans="1:13" ht="15" customHeight="1">
      <c r="A37" s="6">
        <v>39353</v>
      </c>
      <c r="B37" s="23">
        <v>5115</v>
      </c>
      <c r="C37" s="5" t="s">
        <v>207</v>
      </c>
      <c r="D37" s="23" t="s">
        <v>19</v>
      </c>
      <c r="E37" s="7" t="s">
        <v>17</v>
      </c>
      <c r="F37" s="22" t="s">
        <v>208</v>
      </c>
      <c r="G37" s="5" t="s">
        <v>209</v>
      </c>
      <c r="H37" s="24">
        <v>185000</v>
      </c>
      <c r="I37" s="8">
        <v>93500</v>
      </c>
      <c r="J37" s="24">
        <v>111600</v>
      </c>
      <c r="K37" s="8">
        <v>205100</v>
      </c>
      <c r="L37" s="9">
        <v>1.1100000000000001</v>
      </c>
      <c r="M37" s="34"/>
    </row>
    <row r="38" spans="1:13" ht="15" customHeight="1">
      <c r="A38" s="6"/>
      <c r="B38" s="23"/>
      <c r="C38" s="5"/>
      <c r="D38" s="23"/>
      <c r="E38" s="7"/>
      <c r="F38" s="22"/>
      <c r="G38" s="5"/>
      <c r="H38" s="24"/>
      <c r="I38" s="8"/>
      <c r="J38" s="24"/>
      <c r="K38" s="8"/>
      <c r="L38" s="9"/>
      <c r="M38" s="34"/>
    </row>
    <row r="39" spans="1:13" ht="15" customHeight="1">
      <c r="A39" s="6"/>
      <c r="B39" s="23"/>
      <c r="C39" s="5" t="s">
        <v>34</v>
      </c>
      <c r="D39" s="23"/>
      <c r="E39" s="7"/>
      <c r="F39" s="22"/>
      <c r="G39" s="5"/>
      <c r="H39" s="24"/>
      <c r="I39" s="244" t="s">
        <v>131</v>
      </c>
      <c r="J39" s="245"/>
      <c r="K39" s="244" t="s">
        <v>132</v>
      </c>
      <c r="L39" s="245"/>
      <c r="M39" s="34"/>
    </row>
    <row r="40" spans="1:13" ht="15">
      <c r="A40" s="28"/>
      <c r="B40" s="17"/>
      <c r="C40" s="12"/>
      <c r="D40" s="17"/>
      <c r="E40" s="17"/>
      <c r="F40" s="12"/>
      <c r="G40" s="12"/>
      <c r="H40" s="13"/>
      <c r="I40" s="13"/>
      <c r="J40" s="13"/>
      <c r="K40" s="13"/>
      <c r="L40" s="27"/>
    </row>
    <row r="41" spans="1:13" ht="15">
      <c r="A41" s="28"/>
      <c r="B41" s="17"/>
      <c r="C41" s="12"/>
      <c r="D41" s="17"/>
      <c r="E41" s="17"/>
      <c r="F41" s="12"/>
      <c r="G41" s="12"/>
      <c r="H41" s="13"/>
      <c r="I41" s="13"/>
      <c r="J41" s="13"/>
      <c r="K41" s="13"/>
      <c r="L41" s="27"/>
    </row>
    <row r="42" spans="1:13" ht="15">
      <c r="A42" s="11"/>
      <c r="B42" s="12"/>
      <c r="C42" s="12"/>
      <c r="D42" s="12"/>
      <c r="E42" s="12"/>
      <c r="F42" s="12"/>
      <c r="G42" s="12"/>
      <c r="H42" s="13"/>
      <c r="I42" s="13"/>
      <c r="J42" s="13"/>
      <c r="K42" s="13"/>
      <c r="L42" s="12"/>
    </row>
    <row r="43" spans="1:13" ht="15">
      <c r="A43" s="11"/>
      <c r="B43" s="12"/>
      <c r="C43" s="12"/>
      <c r="D43" s="12"/>
      <c r="E43" s="12"/>
      <c r="F43" s="12"/>
      <c r="G43" s="12"/>
      <c r="H43" s="13"/>
      <c r="I43" s="13"/>
      <c r="J43" s="13"/>
      <c r="K43" s="13"/>
      <c r="L43" s="12"/>
    </row>
    <row r="44" spans="1:13" ht="15">
      <c r="A44" s="11"/>
      <c r="B44" s="12"/>
      <c r="C44" s="12"/>
      <c r="D44" s="12"/>
      <c r="E44" s="12"/>
      <c r="F44" s="12"/>
      <c r="G44" s="12"/>
      <c r="H44" s="13"/>
      <c r="I44" s="13"/>
      <c r="J44" s="13"/>
      <c r="K44" s="13"/>
      <c r="L44" s="12"/>
    </row>
    <row r="45" spans="1:13" ht="15">
      <c r="A45" s="11"/>
      <c r="B45" s="12"/>
      <c r="C45" s="12"/>
      <c r="D45" s="12"/>
      <c r="E45" s="12"/>
      <c r="F45" s="12"/>
      <c r="G45" s="12"/>
      <c r="H45" s="13"/>
      <c r="I45" s="13"/>
      <c r="J45" s="13"/>
      <c r="K45" s="13"/>
      <c r="L45" s="12"/>
    </row>
    <row r="46" spans="1:13" ht="15">
      <c r="A46" s="11"/>
      <c r="B46" s="12"/>
      <c r="C46" s="12"/>
      <c r="D46" s="12"/>
      <c r="E46" s="12"/>
      <c r="F46" s="12"/>
      <c r="G46" s="12"/>
      <c r="H46" s="13"/>
      <c r="I46" s="13"/>
      <c r="J46" s="13"/>
      <c r="K46" s="13"/>
      <c r="L46" s="12"/>
    </row>
    <row r="47" spans="1:13" ht="15">
      <c r="A47" s="11"/>
      <c r="B47" s="12"/>
      <c r="C47" s="12"/>
      <c r="D47" s="12"/>
      <c r="E47" s="12"/>
      <c r="F47" s="12"/>
      <c r="G47" s="12"/>
      <c r="H47" s="13"/>
      <c r="I47" s="13"/>
      <c r="J47" s="13"/>
      <c r="K47" s="13"/>
      <c r="L47" s="12"/>
    </row>
    <row r="48" spans="1:13" ht="15">
      <c r="A48" s="11"/>
      <c r="B48" s="12"/>
      <c r="C48" s="12"/>
      <c r="D48" s="12"/>
      <c r="E48" s="12"/>
      <c r="F48" s="12"/>
      <c r="G48" s="12"/>
      <c r="H48" s="13"/>
      <c r="I48" s="13"/>
      <c r="J48" s="13"/>
      <c r="K48" s="13"/>
      <c r="L48" s="12"/>
    </row>
    <row r="49" spans="1:12">
      <c r="A49" s="2"/>
      <c r="B49" s="1"/>
      <c r="C49" s="1"/>
      <c r="D49" s="1"/>
      <c r="E49" s="1"/>
      <c r="F49" s="1"/>
      <c r="G49" s="1"/>
      <c r="H49" s="4"/>
      <c r="I49" s="4"/>
      <c r="J49" s="4"/>
      <c r="K49" s="4"/>
      <c r="L49" s="1"/>
    </row>
    <row r="50" spans="1:12">
      <c r="A50" s="2"/>
      <c r="B50" s="1"/>
      <c r="C50" s="1"/>
      <c r="D50" s="1"/>
      <c r="E50" s="1"/>
      <c r="F50" s="1"/>
      <c r="G50" s="1"/>
      <c r="H50" s="4"/>
      <c r="I50" s="4"/>
      <c r="J50" s="4"/>
      <c r="K50" s="4"/>
      <c r="L50" s="1"/>
    </row>
    <row r="51" spans="1:12">
      <c r="A51" s="2"/>
      <c r="B51" s="1"/>
      <c r="C51" s="1"/>
      <c r="D51" s="1"/>
      <c r="E51" s="1"/>
      <c r="F51" s="1"/>
      <c r="G51" s="1"/>
      <c r="H51" s="4"/>
      <c r="I51" s="4"/>
      <c r="J51" s="4"/>
      <c r="K51" s="4"/>
      <c r="L51" s="1"/>
    </row>
    <row r="52" spans="1:12">
      <c r="A52" s="2"/>
      <c r="B52" s="1"/>
      <c r="C52" s="1"/>
      <c r="D52" s="1"/>
      <c r="E52" s="1"/>
      <c r="F52" s="1"/>
      <c r="G52" s="1"/>
      <c r="H52" s="4"/>
      <c r="I52" s="4"/>
      <c r="J52" s="4"/>
      <c r="K52" s="4"/>
      <c r="L52" s="1"/>
    </row>
    <row r="53" spans="1:12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</sheetData>
  <mergeCells count="4">
    <mergeCell ref="I39:J39"/>
    <mergeCell ref="K39:L39"/>
    <mergeCell ref="A14:C14"/>
    <mergeCell ref="A1:M1"/>
  </mergeCells>
  <phoneticPr fontId="7" type="noConversion"/>
  <pageMargins left="0" right="0" top="0" bottom="0" header="0.5" footer="0.5"/>
  <pageSetup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5"/>
  <sheetViews>
    <sheetView workbookViewId="0">
      <selection activeCell="A27" sqref="A27"/>
    </sheetView>
  </sheetViews>
  <sheetFormatPr defaultRowHeight="12.75"/>
  <cols>
    <col min="1" max="1" width="8.42578125" customWidth="1"/>
    <col min="2" max="2" width="7.85546875" customWidth="1"/>
    <col min="3" max="3" width="15.140625" customWidth="1"/>
    <col min="4" max="4" width="5.5703125" customWidth="1"/>
    <col min="5" max="5" width="6.140625" customWidth="1"/>
    <col min="6" max="7" width="19.7109375" customWidth="1"/>
    <col min="8" max="8" width="10.140625" customWidth="1"/>
    <col min="9" max="9" width="10.28515625" customWidth="1"/>
    <col min="10" max="10" width="10" customWidth="1"/>
    <col min="11" max="11" width="9.85546875" customWidth="1"/>
    <col min="12" max="12" width="7.42578125" customWidth="1"/>
    <col min="13" max="13" width="4.140625" customWidth="1"/>
  </cols>
  <sheetData>
    <row r="1" spans="1:13" ht="21.95" customHeight="1">
      <c r="A1" s="234" t="s">
        <v>210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48"/>
    </row>
    <row r="2" spans="1:13">
      <c r="A2" s="18" t="s">
        <v>0</v>
      </c>
      <c r="B2" s="14" t="s">
        <v>1</v>
      </c>
      <c r="C2" s="18" t="s">
        <v>2</v>
      </c>
      <c r="D2" s="14" t="s">
        <v>4</v>
      </c>
      <c r="E2" s="18" t="s">
        <v>5</v>
      </c>
      <c r="F2" s="14" t="s">
        <v>7</v>
      </c>
      <c r="G2" s="18" t="s">
        <v>8</v>
      </c>
      <c r="H2" s="14" t="s">
        <v>9</v>
      </c>
      <c r="I2" s="18" t="s">
        <v>11</v>
      </c>
      <c r="J2" s="14" t="s">
        <v>11</v>
      </c>
      <c r="K2" s="18" t="s">
        <v>14</v>
      </c>
      <c r="L2" s="18" t="s">
        <v>16</v>
      </c>
      <c r="M2" s="33" t="s">
        <v>149</v>
      </c>
    </row>
    <row r="3" spans="1:13">
      <c r="A3" s="19"/>
      <c r="B3" s="3"/>
      <c r="C3" s="20" t="s">
        <v>3</v>
      </c>
      <c r="D3" s="16"/>
      <c r="E3" s="20" t="s">
        <v>6</v>
      </c>
      <c r="F3" s="16"/>
      <c r="G3" s="21"/>
      <c r="H3" s="15" t="s">
        <v>10</v>
      </c>
      <c r="I3" s="20" t="s">
        <v>12</v>
      </c>
      <c r="J3" s="15" t="s">
        <v>13</v>
      </c>
      <c r="K3" s="20" t="s">
        <v>15</v>
      </c>
      <c r="L3" s="21"/>
      <c r="M3" s="35" t="s">
        <v>150</v>
      </c>
    </row>
    <row r="4" spans="1:13" ht="15.75">
      <c r="A4" s="29" t="s">
        <v>22</v>
      </c>
      <c r="B4" s="1"/>
      <c r="C4" s="25"/>
      <c r="D4" s="1"/>
      <c r="E4" s="25"/>
      <c r="F4" s="1"/>
      <c r="G4" s="25"/>
      <c r="H4" s="1"/>
      <c r="I4" s="25"/>
      <c r="J4" s="1"/>
      <c r="K4" s="26"/>
      <c r="L4" s="25"/>
      <c r="M4" s="34"/>
    </row>
    <row r="5" spans="1:13" ht="15">
      <c r="A5" s="6">
        <v>39386</v>
      </c>
      <c r="B5" s="23">
        <v>5139</v>
      </c>
      <c r="C5" s="5" t="s">
        <v>212</v>
      </c>
      <c r="D5" s="23" t="s">
        <v>20</v>
      </c>
      <c r="E5" s="7" t="s">
        <v>17</v>
      </c>
      <c r="F5" s="22" t="s">
        <v>213</v>
      </c>
      <c r="G5" s="5" t="s">
        <v>214</v>
      </c>
      <c r="H5" s="24">
        <v>185000</v>
      </c>
      <c r="I5" s="8">
        <v>19000</v>
      </c>
      <c r="J5" s="24">
        <v>147200</v>
      </c>
      <c r="K5" s="8">
        <v>166200</v>
      </c>
      <c r="L5" s="9">
        <f>K5/H5</f>
        <v>0.89837837837837842</v>
      </c>
      <c r="M5" s="34" t="s">
        <v>229</v>
      </c>
    </row>
    <row r="6" spans="1:13" ht="15">
      <c r="A6" s="6">
        <v>39406</v>
      </c>
      <c r="B6" s="23">
        <v>5148</v>
      </c>
      <c r="C6" s="5" t="s">
        <v>230</v>
      </c>
      <c r="D6" s="23" t="s">
        <v>20</v>
      </c>
      <c r="E6" s="7" t="s">
        <v>17</v>
      </c>
      <c r="F6" s="22" t="s">
        <v>227</v>
      </c>
      <c r="G6" s="5" t="s">
        <v>228</v>
      </c>
      <c r="H6" s="24">
        <v>272500</v>
      </c>
      <c r="I6" s="8">
        <v>90000</v>
      </c>
      <c r="J6" s="24">
        <v>130800</v>
      </c>
      <c r="K6" s="8">
        <v>220800</v>
      </c>
      <c r="L6" s="9">
        <f>K6/H6</f>
        <v>0.81027522935779817</v>
      </c>
      <c r="M6" s="34" t="s">
        <v>229</v>
      </c>
    </row>
    <row r="7" spans="1:13" ht="15">
      <c r="A7" s="6">
        <v>39637</v>
      </c>
      <c r="B7" s="23">
        <v>5275</v>
      </c>
      <c r="C7" s="5" t="s">
        <v>246</v>
      </c>
      <c r="D7" s="23" t="s">
        <v>20</v>
      </c>
      <c r="E7" s="7" t="s">
        <v>17</v>
      </c>
      <c r="F7" s="22" t="s">
        <v>247</v>
      </c>
      <c r="G7" s="5" t="s">
        <v>248</v>
      </c>
      <c r="H7" s="24">
        <v>271000</v>
      </c>
      <c r="I7" s="8">
        <v>24000</v>
      </c>
      <c r="J7" s="24">
        <v>241300</v>
      </c>
      <c r="K7" s="8">
        <v>265300</v>
      </c>
      <c r="L7" s="9">
        <v>0.98</v>
      </c>
      <c r="M7" s="34" t="s">
        <v>229</v>
      </c>
    </row>
    <row r="8" spans="1:13" ht="15">
      <c r="A8" s="6">
        <v>39699</v>
      </c>
      <c r="B8" s="23">
        <v>5320</v>
      </c>
      <c r="C8" s="5" t="s">
        <v>255</v>
      </c>
      <c r="D8" s="23" t="s">
        <v>19</v>
      </c>
      <c r="E8" s="7" t="s">
        <v>17</v>
      </c>
      <c r="F8" s="22" t="s">
        <v>257</v>
      </c>
      <c r="G8" s="5" t="s">
        <v>258</v>
      </c>
      <c r="H8" s="24">
        <v>37500</v>
      </c>
      <c r="I8" s="8">
        <v>32000</v>
      </c>
      <c r="J8" s="24"/>
      <c r="K8" s="8">
        <v>32000</v>
      </c>
      <c r="L8" s="9">
        <v>0.85</v>
      </c>
      <c r="M8" s="34"/>
    </row>
    <row r="9" spans="1:13" ht="15">
      <c r="A9" s="6"/>
      <c r="B9" s="23"/>
      <c r="C9" s="30" t="s">
        <v>256</v>
      </c>
      <c r="D9" s="23"/>
      <c r="E9" s="7"/>
      <c r="F9" s="22"/>
      <c r="G9" s="5"/>
      <c r="H9" s="24"/>
      <c r="I9" s="8"/>
      <c r="J9" s="24"/>
      <c r="K9" s="8"/>
      <c r="L9" s="9"/>
      <c r="M9" s="34"/>
    </row>
    <row r="10" spans="1:13" ht="15">
      <c r="A10" s="6"/>
      <c r="B10" s="23"/>
      <c r="C10" s="30"/>
      <c r="D10" s="23"/>
      <c r="E10" s="7"/>
      <c r="F10" s="22"/>
      <c r="G10" s="5"/>
      <c r="H10" s="24"/>
      <c r="I10" s="8"/>
      <c r="J10" s="24"/>
      <c r="K10" s="8"/>
      <c r="L10" s="9"/>
      <c r="M10" s="34"/>
    </row>
    <row r="11" spans="1:13" ht="15.75">
      <c r="A11" s="238" t="s">
        <v>148</v>
      </c>
      <c r="B11" s="246"/>
      <c r="C11" s="247"/>
      <c r="D11" s="23"/>
      <c r="E11" s="7"/>
      <c r="F11" s="22"/>
      <c r="G11" s="5"/>
      <c r="H11" s="24"/>
      <c r="I11" s="8"/>
      <c r="J11" s="24"/>
      <c r="K11" s="8"/>
      <c r="L11" s="9"/>
      <c r="M11" s="34"/>
    </row>
    <row r="12" spans="1:13" ht="15">
      <c r="A12" s="6">
        <v>39387</v>
      </c>
      <c r="B12" s="23">
        <v>5144</v>
      </c>
      <c r="C12" s="30" t="s">
        <v>218</v>
      </c>
      <c r="D12" s="23" t="s">
        <v>19</v>
      </c>
      <c r="E12" s="7" t="s">
        <v>17</v>
      </c>
      <c r="F12" s="22" t="s">
        <v>54</v>
      </c>
      <c r="G12" s="5" t="s">
        <v>215</v>
      </c>
      <c r="H12" s="24">
        <v>48000</v>
      </c>
      <c r="I12" s="8">
        <v>58400</v>
      </c>
      <c r="J12" s="24"/>
      <c r="K12" s="8">
        <v>58400</v>
      </c>
      <c r="L12" s="9">
        <f>K12/H12</f>
        <v>1.2166666666666666</v>
      </c>
      <c r="M12" s="34"/>
    </row>
    <row r="13" spans="1:13" ht="15">
      <c r="A13" s="6">
        <v>39393</v>
      </c>
      <c r="B13" s="23">
        <v>5145</v>
      </c>
      <c r="C13" s="30" t="s">
        <v>219</v>
      </c>
      <c r="D13" s="23" t="s">
        <v>19</v>
      </c>
      <c r="E13" s="7" t="s">
        <v>17</v>
      </c>
      <c r="F13" s="22" t="s">
        <v>54</v>
      </c>
      <c r="G13" s="5" t="s">
        <v>217</v>
      </c>
      <c r="H13" s="24">
        <v>350001</v>
      </c>
      <c r="I13" s="8">
        <v>400000</v>
      </c>
      <c r="J13" s="24"/>
      <c r="K13" s="8">
        <v>400000</v>
      </c>
      <c r="L13" s="9">
        <f>K13/H13</f>
        <v>1.1428538775603498</v>
      </c>
      <c r="M13" s="34"/>
    </row>
    <row r="14" spans="1:13" ht="15">
      <c r="A14" s="6"/>
      <c r="B14" s="23"/>
      <c r="C14" s="30" t="s">
        <v>220</v>
      </c>
      <c r="D14" s="23"/>
      <c r="E14" s="7"/>
      <c r="F14" s="22" t="s">
        <v>223</v>
      </c>
      <c r="G14" s="5"/>
      <c r="H14" s="24"/>
      <c r="I14" s="8"/>
      <c r="J14" s="24"/>
      <c r="K14" s="8"/>
      <c r="L14" s="9"/>
      <c r="M14" s="34"/>
    </row>
    <row r="15" spans="1:13" ht="15">
      <c r="A15" s="6"/>
      <c r="B15" s="23"/>
      <c r="C15" s="30" t="s">
        <v>221</v>
      </c>
      <c r="D15" s="23"/>
      <c r="E15" s="7"/>
      <c r="F15" s="22" t="s">
        <v>224</v>
      </c>
      <c r="G15" s="5"/>
      <c r="H15" s="24"/>
      <c r="I15" s="8"/>
      <c r="J15" s="24"/>
      <c r="K15" s="8"/>
      <c r="L15" s="9"/>
      <c r="M15" s="34"/>
    </row>
    <row r="16" spans="1:13" ht="15.75">
      <c r="A16" s="31"/>
      <c r="B16" s="23"/>
      <c r="C16" s="5" t="s">
        <v>222</v>
      </c>
      <c r="D16" s="23"/>
      <c r="E16" s="7"/>
      <c r="F16" s="22" t="s">
        <v>225</v>
      </c>
      <c r="G16" s="5"/>
      <c r="H16" s="24"/>
      <c r="I16" s="8"/>
      <c r="J16" s="24"/>
      <c r="K16" s="8"/>
      <c r="L16" s="9"/>
      <c r="M16" s="34"/>
    </row>
    <row r="17" spans="1:13" ht="15">
      <c r="A17" s="32">
        <v>39393</v>
      </c>
      <c r="B17" s="23">
        <v>5146</v>
      </c>
      <c r="C17" s="5" t="s">
        <v>226</v>
      </c>
      <c r="D17" s="23" t="s">
        <v>19</v>
      </c>
      <c r="E17" s="7" t="s">
        <v>17</v>
      </c>
      <c r="F17" s="22" t="s">
        <v>54</v>
      </c>
      <c r="G17" s="5" t="s">
        <v>216</v>
      </c>
      <c r="H17" s="24">
        <v>49900</v>
      </c>
      <c r="I17" s="8">
        <v>55000</v>
      </c>
      <c r="J17" s="24"/>
      <c r="K17" s="8">
        <v>55000</v>
      </c>
      <c r="L17" s="9">
        <f>K17/H17</f>
        <v>1.1022044088176353</v>
      </c>
      <c r="M17" s="34"/>
    </row>
    <row r="18" spans="1:13" ht="15">
      <c r="A18" s="6"/>
      <c r="B18" s="23"/>
      <c r="C18" s="5"/>
      <c r="D18" s="23"/>
      <c r="E18" s="7"/>
      <c r="F18" s="22"/>
      <c r="G18" s="5"/>
      <c r="H18" s="24"/>
      <c r="I18" s="8"/>
      <c r="J18" s="24"/>
      <c r="K18" s="8"/>
      <c r="L18" s="9"/>
      <c r="M18" s="34"/>
    </row>
    <row r="19" spans="1:13" ht="15">
      <c r="A19" s="6"/>
      <c r="B19" s="23"/>
      <c r="C19" s="5"/>
      <c r="D19" s="23"/>
      <c r="E19" s="7"/>
      <c r="F19" s="22"/>
      <c r="G19" s="5"/>
      <c r="H19" s="24"/>
      <c r="I19" s="8"/>
      <c r="J19" s="24"/>
      <c r="K19" s="8"/>
      <c r="L19" s="9"/>
      <c r="M19" s="34"/>
    </row>
    <row r="20" spans="1:13" ht="15">
      <c r="A20" s="6"/>
      <c r="B20" s="23"/>
      <c r="C20" s="5"/>
      <c r="D20" s="23"/>
      <c r="E20" s="7"/>
      <c r="F20" s="22"/>
      <c r="G20" s="5"/>
      <c r="H20" s="24"/>
      <c r="I20" s="8"/>
      <c r="J20" s="24"/>
      <c r="K20" s="8"/>
      <c r="L20" s="9"/>
      <c r="M20" s="34"/>
    </row>
    <row r="21" spans="1:13" ht="15">
      <c r="A21" s="6"/>
      <c r="B21" s="23"/>
      <c r="C21" s="5"/>
      <c r="D21" s="23"/>
      <c r="E21" s="7"/>
      <c r="F21" s="22"/>
      <c r="G21" s="5"/>
      <c r="H21" s="24"/>
      <c r="I21" s="8"/>
      <c r="J21" s="24"/>
      <c r="K21" s="8"/>
      <c r="L21" s="9"/>
      <c r="M21" s="34"/>
    </row>
    <row r="22" spans="1:13" ht="15.75">
      <c r="A22" s="31" t="s">
        <v>24</v>
      </c>
      <c r="B22" s="23"/>
      <c r="C22" s="5"/>
      <c r="D22" s="23"/>
      <c r="E22" s="7"/>
      <c r="F22" s="22"/>
      <c r="G22" s="5"/>
      <c r="H22" s="24"/>
      <c r="I22" s="8"/>
      <c r="J22" s="24"/>
      <c r="K22" s="8"/>
      <c r="L22" s="9"/>
      <c r="M22" s="34"/>
    </row>
    <row r="23" spans="1:13" ht="15">
      <c r="A23" s="6">
        <v>39451</v>
      </c>
      <c r="B23" s="23">
        <v>5178</v>
      </c>
      <c r="C23" s="5" t="s">
        <v>233</v>
      </c>
      <c r="D23" s="23" t="s">
        <v>19</v>
      </c>
      <c r="E23" s="7" t="s">
        <v>17</v>
      </c>
      <c r="F23" s="22" t="s">
        <v>231</v>
      </c>
      <c r="G23" s="5" t="s">
        <v>232</v>
      </c>
      <c r="H23" s="24">
        <v>55500</v>
      </c>
      <c r="I23" s="8">
        <v>60600</v>
      </c>
      <c r="J23" s="24"/>
      <c r="K23" s="8">
        <v>60600</v>
      </c>
      <c r="L23" s="9">
        <f>K23/H23</f>
        <v>1.0918918918918918</v>
      </c>
      <c r="M23" s="34"/>
    </row>
    <row r="24" spans="1:13" ht="15">
      <c r="A24" s="6">
        <v>39511</v>
      </c>
      <c r="B24" s="23">
        <v>5210</v>
      </c>
      <c r="C24" s="5" t="s">
        <v>238</v>
      </c>
      <c r="D24" s="23" t="s">
        <v>19</v>
      </c>
      <c r="E24" s="7" t="s">
        <v>17</v>
      </c>
      <c r="F24" s="22" t="s">
        <v>239</v>
      </c>
      <c r="G24" s="5" t="s">
        <v>240</v>
      </c>
      <c r="H24" s="24">
        <v>76500</v>
      </c>
      <c r="I24" s="8">
        <v>55000</v>
      </c>
      <c r="J24" s="24"/>
      <c r="K24" s="8">
        <v>55000</v>
      </c>
      <c r="L24" s="9">
        <v>0.72</v>
      </c>
      <c r="M24" s="34"/>
    </row>
    <row r="25" spans="1:13" ht="15">
      <c r="A25" s="6">
        <v>39540</v>
      </c>
      <c r="B25" s="23">
        <v>5221</v>
      </c>
      <c r="C25" s="5" t="s">
        <v>245</v>
      </c>
      <c r="D25" s="23" t="s">
        <v>20</v>
      </c>
      <c r="E25" s="7" t="s">
        <v>17</v>
      </c>
      <c r="F25" s="22" t="s">
        <v>239</v>
      </c>
      <c r="G25" s="5" t="s">
        <v>241</v>
      </c>
      <c r="H25" s="24">
        <v>240000</v>
      </c>
      <c r="I25" s="8">
        <v>75000</v>
      </c>
      <c r="J25" s="24">
        <v>120600</v>
      </c>
      <c r="K25" s="8">
        <v>195600</v>
      </c>
      <c r="L25" s="9">
        <v>0.82</v>
      </c>
      <c r="M25" s="34"/>
    </row>
    <row r="26" spans="1:13" ht="15">
      <c r="A26" s="6">
        <v>39668</v>
      </c>
      <c r="B26" s="23">
        <v>5306</v>
      </c>
      <c r="C26" s="5" t="s">
        <v>254</v>
      </c>
      <c r="D26" s="23" t="s">
        <v>19</v>
      </c>
      <c r="E26" s="7" t="s">
        <v>17</v>
      </c>
      <c r="F26" s="22" t="s">
        <v>252</v>
      </c>
      <c r="G26" s="5" t="s">
        <v>253</v>
      </c>
      <c r="H26" s="24">
        <v>76000</v>
      </c>
      <c r="I26" s="8">
        <v>70000</v>
      </c>
      <c r="J26" s="24"/>
      <c r="K26" s="8"/>
      <c r="L26" s="9">
        <v>0.92</v>
      </c>
      <c r="M26" s="34"/>
    </row>
    <row r="27" spans="1:13" ht="15">
      <c r="A27" s="6"/>
      <c r="B27" s="23"/>
      <c r="C27" s="5"/>
      <c r="D27" s="23"/>
      <c r="E27" s="7"/>
      <c r="F27" s="22"/>
      <c r="G27" s="5"/>
      <c r="H27" s="24"/>
      <c r="I27" s="8"/>
      <c r="J27" s="24"/>
      <c r="K27" s="8"/>
      <c r="L27" s="9"/>
      <c r="M27" s="34"/>
    </row>
    <row r="28" spans="1:13" ht="15">
      <c r="A28" s="6"/>
      <c r="B28" s="23"/>
      <c r="C28" s="5"/>
      <c r="D28" s="23"/>
      <c r="E28" s="7"/>
      <c r="F28" s="22"/>
      <c r="G28" s="5"/>
      <c r="H28" s="24"/>
      <c r="I28" s="8"/>
      <c r="J28" s="24"/>
      <c r="K28" s="8"/>
      <c r="L28" s="9"/>
      <c r="M28" s="34"/>
    </row>
    <row r="29" spans="1:13" ht="15">
      <c r="A29" s="6"/>
      <c r="B29" s="23"/>
      <c r="C29" s="5"/>
      <c r="D29" s="23"/>
      <c r="E29" s="7"/>
      <c r="F29" s="22"/>
      <c r="G29" s="5"/>
      <c r="H29" s="24"/>
      <c r="I29" s="8"/>
      <c r="J29" s="24"/>
      <c r="K29" s="8"/>
      <c r="L29" s="9"/>
      <c r="M29" s="34"/>
    </row>
    <row r="30" spans="1:13" ht="15">
      <c r="A30" s="6"/>
      <c r="B30" s="23"/>
      <c r="C30" s="5"/>
      <c r="D30" s="23"/>
      <c r="E30" s="7"/>
      <c r="F30" s="22"/>
      <c r="G30" s="5"/>
      <c r="H30" s="24"/>
      <c r="I30" s="8"/>
      <c r="J30" s="24"/>
      <c r="K30" s="8"/>
      <c r="L30" s="9"/>
      <c r="M30" s="34"/>
    </row>
    <row r="31" spans="1:13" ht="15.75">
      <c r="A31" s="31" t="s">
        <v>23</v>
      </c>
      <c r="B31" s="23"/>
      <c r="C31" s="5"/>
      <c r="D31" s="23"/>
      <c r="E31" s="7"/>
      <c r="F31" s="22"/>
      <c r="G31" s="5"/>
      <c r="H31" s="24"/>
      <c r="I31" s="8"/>
      <c r="J31" s="24"/>
      <c r="K31" s="8"/>
      <c r="L31" s="9"/>
      <c r="M31" s="34"/>
    </row>
    <row r="32" spans="1:13" ht="15">
      <c r="A32" s="6">
        <v>39503</v>
      </c>
      <c r="B32" s="23">
        <v>5198</v>
      </c>
      <c r="C32" s="5" t="s">
        <v>236</v>
      </c>
      <c r="D32" s="23" t="s">
        <v>19</v>
      </c>
      <c r="E32" s="7" t="s">
        <v>17</v>
      </c>
      <c r="F32" s="22" t="s">
        <v>234</v>
      </c>
      <c r="G32" s="5" t="s">
        <v>235</v>
      </c>
      <c r="H32" s="24">
        <v>107000</v>
      </c>
      <c r="I32" s="8">
        <v>70000</v>
      </c>
      <c r="J32" s="24">
        <v>55000</v>
      </c>
      <c r="K32" s="8">
        <v>125000</v>
      </c>
      <c r="L32" s="9">
        <f>K32/H32</f>
        <v>1.1682242990654206</v>
      </c>
      <c r="M32" s="34"/>
    </row>
    <row r="33" spans="1:13" ht="15">
      <c r="A33" s="6"/>
      <c r="B33" s="23"/>
      <c r="C33" s="5" t="s">
        <v>237</v>
      </c>
      <c r="D33" s="23"/>
      <c r="E33" s="7"/>
      <c r="F33" s="22"/>
      <c r="G33" s="5"/>
      <c r="H33" s="24"/>
      <c r="I33" s="8"/>
      <c r="J33" s="24"/>
      <c r="K33" s="8"/>
      <c r="L33" s="9"/>
      <c r="M33" s="34"/>
    </row>
    <row r="34" spans="1:13" ht="15">
      <c r="A34" s="6">
        <v>39626</v>
      </c>
      <c r="B34" s="23">
        <v>5266</v>
      </c>
      <c r="C34" s="5" t="s">
        <v>244</v>
      </c>
      <c r="D34" s="23" t="s">
        <v>19</v>
      </c>
      <c r="E34" s="7" t="s">
        <v>18</v>
      </c>
      <c r="F34" s="22" t="s">
        <v>242</v>
      </c>
      <c r="G34" s="5" t="s">
        <v>243</v>
      </c>
      <c r="H34" s="24">
        <v>96000</v>
      </c>
      <c r="I34" s="8">
        <v>50000</v>
      </c>
      <c r="J34" s="24">
        <v>62600</v>
      </c>
      <c r="K34" s="8">
        <v>112600</v>
      </c>
      <c r="L34" s="9">
        <v>1.17</v>
      </c>
      <c r="M34" s="34"/>
    </row>
    <row r="35" spans="1:13" ht="15">
      <c r="A35" s="6">
        <v>39637</v>
      </c>
      <c r="B35" s="23">
        <v>5283</v>
      </c>
      <c r="C35" s="5" t="s">
        <v>249</v>
      </c>
      <c r="D35" s="23" t="s">
        <v>19</v>
      </c>
      <c r="E35" s="7" t="s">
        <v>17</v>
      </c>
      <c r="F35" s="22" t="s">
        <v>250</v>
      </c>
      <c r="G35" s="5" t="s">
        <v>251</v>
      </c>
      <c r="H35" s="24">
        <v>79500</v>
      </c>
      <c r="I35" s="8">
        <v>60000</v>
      </c>
      <c r="J35" s="24">
        <v>21200</v>
      </c>
      <c r="K35" s="8">
        <v>81200</v>
      </c>
      <c r="L35" s="9">
        <v>1.02</v>
      </c>
      <c r="M35" s="34"/>
    </row>
    <row r="36" spans="1:13" ht="15">
      <c r="A36" s="6"/>
      <c r="B36" s="23"/>
      <c r="C36" s="5"/>
      <c r="D36" s="23"/>
      <c r="E36" s="7"/>
      <c r="F36" s="22"/>
      <c r="G36" s="5"/>
      <c r="H36" s="24"/>
      <c r="I36" s="8"/>
      <c r="J36" s="24"/>
      <c r="K36" s="8"/>
      <c r="L36" s="9"/>
      <c r="M36" s="34"/>
    </row>
    <row r="37" spans="1:13" ht="15" customHeight="1">
      <c r="A37" s="6"/>
      <c r="B37" s="23"/>
      <c r="C37" s="5"/>
      <c r="D37" s="23"/>
      <c r="E37" s="7"/>
      <c r="F37" s="22"/>
      <c r="G37" s="5"/>
      <c r="H37" s="24"/>
      <c r="I37" s="8"/>
      <c r="J37" s="24"/>
      <c r="K37" s="8"/>
      <c r="L37" s="9"/>
      <c r="M37" s="34"/>
    </row>
    <row r="38" spans="1:13" ht="15" customHeight="1">
      <c r="A38" s="6"/>
      <c r="B38" s="23"/>
      <c r="C38" s="5"/>
      <c r="D38" s="23"/>
      <c r="E38" s="7"/>
      <c r="F38" s="22"/>
      <c r="G38" s="5"/>
      <c r="H38" s="24"/>
      <c r="I38" s="8"/>
      <c r="J38" s="24"/>
      <c r="K38" s="8"/>
      <c r="L38" s="9"/>
      <c r="M38" s="34"/>
    </row>
    <row r="39" spans="1:13" ht="15" customHeight="1">
      <c r="A39" s="6"/>
      <c r="B39" s="23"/>
      <c r="C39" s="5" t="s">
        <v>34</v>
      </c>
      <c r="D39" s="23"/>
      <c r="E39" s="7"/>
      <c r="F39" s="22"/>
      <c r="G39" s="5"/>
      <c r="H39" s="24"/>
      <c r="I39" s="244" t="s">
        <v>131</v>
      </c>
      <c r="J39" s="245"/>
      <c r="K39" s="244" t="s">
        <v>211</v>
      </c>
      <c r="L39" s="245"/>
      <c r="M39" s="34"/>
    </row>
    <row r="40" spans="1:13" ht="15">
      <c r="A40" s="28"/>
      <c r="B40" s="17"/>
      <c r="C40" s="12"/>
      <c r="D40" s="17"/>
      <c r="E40" s="17"/>
      <c r="F40" s="12"/>
      <c r="G40" s="12"/>
      <c r="H40" s="13"/>
      <c r="I40" s="13"/>
      <c r="J40" s="13"/>
      <c r="K40" s="13"/>
      <c r="L40" s="27"/>
    </row>
    <row r="41" spans="1:13" ht="15">
      <c r="A41" s="28"/>
      <c r="B41" s="17"/>
      <c r="C41" s="12"/>
      <c r="D41" s="17"/>
      <c r="E41" s="17"/>
      <c r="F41" s="12"/>
      <c r="G41" s="12"/>
      <c r="H41" s="13"/>
      <c r="I41" s="13"/>
      <c r="J41" s="13"/>
      <c r="K41" s="13"/>
      <c r="L41" s="27"/>
    </row>
    <row r="42" spans="1:13" ht="15">
      <c r="A42" s="11"/>
      <c r="B42" s="12"/>
      <c r="C42" s="12"/>
      <c r="D42" s="12"/>
      <c r="E42" s="12"/>
      <c r="F42" s="12"/>
      <c r="G42" s="12"/>
      <c r="H42" s="13"/>
      <c r="I42" s="13"/>
      <c r="J42" s="13"/>
      <c r="K42" s="13"/>
      <c r="L42" s="12"/>
    </row>
    <row r="43" spans="1:13" ht="15">
      <c r="A43" s="11"/>
      <c r="B43" s="12"/>
      <c r="C43" s="12"/>
      <c r="D43" s="12"/>
      <c r="E43" s="12"/>
      <c r="F43" s="12"/>
      <c r="G43" s="12"/>
      <c r="H43" s="13"/>
      <c r="I43" s="13"/>
      <c r="J43" s="13"/>
      <c r="K43" s="13"/>
      <c r="L43" s="12"/>
    </row>
    <row r="44" spans="1:13" ht="15">
      <c r="A44" s="11"/>
      <c r="B44" s="12"/>
      <c r="C44" s="12"/>
      <c r="D44" s="12"/>
      <c r="E44" s="12"/>
      <c r="F44" s="12"/>
      <c r="G44" s="12"/>
      <c r="H44" s="13"/>
      <c r="I44" s="13"/>
      <c r="J44" s="13"/>
      <c r="K44" s="13"/>
      <c r="L44" s="12"/>
    </row>
    <row r="45" spans="1:13" ht="15">
      <c r="A45" s="11"/>
      <c r="B45" s="12"/>
      <c r="C45" s="12"/>
      <c r="D45" s="12"/>
      <c r="E45" s="12"/>
      <c r="F45" s="12"/>
      <c r="G45" s="12"/>
      <c r="H45" s="13"/>
      <c r="I45" s="13"/>
      <c r="J45" s="13"/>
      <c r="K45" s="13"/>
      <c r="L45" s="12"/>
    </row>
    <row r="46" spans="1:13" ht="15">
      <c r="A46" s="11"/>
      <c r="B46" s="12"/>
      <c r="C46" s="12"/>
      <c r="D46" s="12"/>
      <c r="E46" s="12"/>
      <c r="F46" s="12"/>
      <c r="G46" s="12"/>
      <c r="H46" s="13"/>
      <c r="I46" s="13"/>
      <c r="J46" s="13"/>
      <c r="K46" s="13"/>
      <c r="L46" s="12"/>
    </row>
    <row r="47" spans="1:13" ht="15">
      <c r="A47" s="11"/>
      <c r="B47" s="12"/>
      <c r="C47" s="12"/>
      <c r="D47" s="12"/>
      <c r="E47" s="12"/>
      <c r="F47" s="12"/>
      <c r="G47" s="12"/>
      <c r="H47" s="13"/>
      <c r="I47" s="13"/>
      <c r="J47" s="13"/>
      <c r="K47" s="13"/>
      <c r="L47" s="12"/>
    </row>
    <row r="48" spans="1:13" ht="15">
      <c r="A48" s="11"/>
      <c r="B48" s="12"/>
      <c r="C48" s="12"/>
      <c r="D48" s="12"/>
      <c r="E48" s="12"/>
      <c r="F48" s="12"/>
      <c r="G48" s="12"/>
      <c r="H48" s="13"/>
      <c r="I48" s="13"/>
      <c r="J48" s="13"/>
      <c r="K48" s="13"/>
      <c r="L48" s="12"/>
    </row>
    <row r="49" spans="1:12">
      <c r="A49" s="2"/>
      <c r="B49" s="1"/>
      <c r="C49" s="1"/>
      <c r="D49" s="1"/>
      <c r="E49" s="1"/>
      <c r="F49" s="1"/>
      <c r="G49" s="1"/>
      <c r="H49" s="4"/>
      <c r="I49" s="4"/>
      <c r="J49" s="4"/>
      <c r="K49" s="4"/>
      <c r="L49" s="1"/>
    </row>
    <row r="50" spans="1:12">
      <c r="A50" s="2"/>
      <c r="B50" s="1"/>
      <c r="C50" s="1"/>
      <c r="D50" s="1"/>
      <c r="E50" s="1"/>
      <c r="F50" s="1"/>
      <c r="G50" s="1"/>
      <c r="H50" s="4"/>
      <c r="I50" s="4"/>
      <c r="J50" s="4"/>
      <c r="K50" s="4"/>
      <c r="L50" s="1"/>
    </row>
    <row r="51" spans="1:12">
      <c r="A51" s="2"/>
      <c r="B51" s="1"/>
      <c r="C51" s="1"/>
      <c r="D51" s="1"/>
      <c r="E51" s="1"/>
      <c r="F51" s="1"/>
      <c r="G51" s="1"/>
      <c r="H51" s="4"/>
      <c r="I51" s="4"/>
      <c r="J51" s="4"/>
      <c r="K51" s="4"/>
      <c r="L51" s="1"/>
    </row>
    <row r="52" spans="1:12">
      <c r="A52" s="2"/>
      <c r="B52" s="1"/>
      <c r="C52" s="1"/>
      <c r="D52" s="1"/>
      <c r="E52" s="1"/>
      <c r="F52" s="1"/>
      <c r="G52" s="1"/>
      <c r="H52" s="4"/>
      <c r="I52" s="4"/>
      <c r="J52" s="4"/>
      <c r="K52" s="4"/>
      <c r="L52" s="1"/>
    </row>
    <row r="53" spans="1:12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</sheetData>
  <mergeCells count="4">
    <mergeCell ref="I39:J39"/>
    <mergeCell ref="K39:L39"/>
    <mergeCell ref="A1:M1"/>
    <mergeCell ref="A11:C11"/>
  </mergeCells>
  <phoneticPr fontId="7" type="noConversion"/>
  <pageMargins left="0" right="0" top="0" bottom="0" header="0.5" footer="0.5"/>
  <pageSetup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5"/>
  <sheetViews>
    <sheetView topLeftCell="A8" workbookViewId="0">
      <selection activeCell="C22" sqref="C22"/>
    </sheetView>
  </sheetViews>
  <sheetFormatPr defaultRowHeight="12.75"/>
  <cols>
    <col min="1" max="1" width="8.42578125" customWidth="1"/>
    <col min="2" max="2" width="7.85546875" customWidth="1"/>
    <col min="3" max="3" width="15.140625" customWidth="1"/>
    <col min="4" max="4" width="5.5703125" customWidth="1"/>
    <col min="5" max="5" width="6.140625" customWidth="1"/>
    <col min="6" max="7" width="19.7109375" customWidth="1"/>
    <col min="8" max="8" width="10.140625" customWidth="1"/>
    <col min="9" max="9" width="10.28515625" customWidth="1"/>
    <col min="10" max="10" width="10" customWidth="1"/>
    <col min="11" max="11" width="9.85546875" customWidth="1"/>
    <col min="12" max="12" width="7.42578125" customWidth="1"/>
    <col min="13" max="13" width="4.140625" customWidth="1"/>
  </cols>
  <sheetData>
    <row r="1" spans="1:13" ht="21.95" customHeight="1">
      <c r="A1" s="234" t="s">
        <v>259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48"/>
    </row>
    <row r="2" spans="1:13">
      <c r="A2" s="18" t="s">
        <v>0</v>
      </c>
      <c r="B2" s="14" t="s">
        <v>1</v>
      </c>
      <c r="C2" s="18" t="s">
        <v>2</v>
      </c>
      <c r="D2" s="14" t="s">
        <v>4</v>
      </c>
      <c r="E2" s="18" t="s">
        <v>5</v>
      </c>
      <c r="F2" s="14" t="s">
        <v>7</v>
      </c>
      <c r="G2" s="18" t="s">
        <v>8</v>
      </c>
      <c r="H2" s="14" t="s">
        <v>9</v>
      </c>
      <c r="I2" s="18" t="s">
        <v>11</v>
      </c>
      <c r="J2" s="14" t="s">
        <v>11</v>
      </c>
      <c r="K2" s="18" t="s">
        <v>14</v>
      </c>
      <c r="L2" s="18" t="s">
        <v>16</v>
      </c>
      <c r="M2" s="33" t="s">
        <v>149</v>
      </c>
    </row>
    <row r="3" spans="1:13">
      <c r="A3" s="19"/>
      <c r="B3" s="3"/>
      <c r="C3" s="20" t="s">
        <v>3</v>
      </c>
      <c r="D3" s="16"/>
      <c r="E3" s="20" t="s">
        <v>6</v>
      </c>
      <c r="F3" s="16"/>
      <c r="G3" s="21"/>
      <c r="H3" s="15" t="s">
        <v>10</v>
      </c>
      <c r="I3" s="20" t="s">
        <v>12</v>
      </c>
      <c r="J3" s="15" t="s">
        <v>13</v>
      </c>
      <c r="K3" s="20" t="s">
        <v>15</v>
      </c>
      <c r="L3" s="21"/>
      <c r="M3" s="35" t="s">
        <v>150</v>
      </c>
    </row>
    <row r="4" spans="1:13" ht="15.75">
      <c r="A4" s="29" t="s">
        <v>22</v>
      </c>
      <c r="B4" s="1"/>
      <c r="C4" s="25"/>
      <c r="D4" s="1"/>
      <c r="E4" s="25"/>
      <c r="F4" s="1"/>
      <c r="G4" s="25"/>
      <c r="H4" s="1"/>
      <c r="I4" s="25"/>
      <c r="J4" s="1"/>
      <c r="K4" s="26"/>
      <c r="L4" s="25"/>
      <c r="M4" s="34"/>
    </row>
    <row r="5" spans="1:13" ht="15">
      <c r="A5" s="6">
        <v>39778</v>
      </c>
      <c r="B5" s="23">
        <v>5366</v>
      </c>
      <c r="C5" s="5" t="s">
        <v>293</v>
      </c>
      <c r="D5" s="23" t="s">
        <v>20</v>
      </c>
      <c r="E5" s="7" t="s">
        <v>17</v>
      </c>
      <c r="F5" s="22" t="s">
        <v>264</v>
      </c>
      <c r="G5" s="5" t="s">
        <v>265</v>
      </c>
      <c r="H5" s="24">
        <v>251000</v>
      </c>
      <c r="I5" s="8">
        <v>77000</v>
      </c>
      <c r="J5" s="24">
        <v>111300</v>
      </c>
      <c r="K5" s="8">
        <v>188300</v>
      </c>
      <c r="L5" s="9">
        <v>0.75</v>
      </c>
      <c r="M5" s="34"/>
    </row>
    <row r="6" spans="1:13" ht="15">
      <c r="A6" s="6">
        <v>39918</v>
      </c>
      <c r="B6" s="23">
        <v>5422</v>
      </c>
      <c r="C6" s="5" t="s">
        <v>294</v>
      </c>
      <c r="D6" s="23" t="s">
        <v>20</v>
      </c>
      <c r="E6" s="7" t="s">
        <v>17</v>
      </c>
      <c r="F6" s="22" t="s">
        <v>271</v>
      </c>
      <c r="G6" s="5" t="s">
        <v>272</v>
      </c>
      <c r="H6" s="24">
        <v>300000</v>
      </c>
      <c r="I6" s="8">
        <v>76000</v>
      </c>
      <c r="J6" s="24">
        <v>195400</v>
      </c>
      <c r="K6" s="8">
        <v>271400</v>
      </c>
      <c r="L6" s="9">
        <v>0.90500000000000003</v>
      </c>
      <c r="M6" s="34"/>
    </row>
    <row r="7" spans="1:13" ht="15">
      <c r="A7" s="6"/>
      <c r="B7" s="23"/>
      <c r="C7" s="5"/>
      <c r="D7" s="23"/>
      <c r="E7" s="7"/>
      <c r="F7" s="22"/>
      <c r="G7" s="5"/>
      <c r="H7" s="24"/>
      <c r="I7" s="8"/>
      <c r="J7" s="24"/>
      <c r="K7" s="8"/>
      <c r="L7" s="9"/>
      <c r="M7" s="34"/>
    </row>
    <row r="8" spans="1:13" ht="15">
      <c r="A8" s="6"/>
      <c r="B8" s="23"/>
      <c r="C8" s="5"/>
      <c r="D8" s="23"/>
      <c r="E8" s="7"/>
      <c r="F8" s="22"/>
      <c r="G8" s="5"/>
      <c r="H8" s="24"/>
      <c r="I8" s="8"/>
      <c r="J8" s="24"/>
      <c r="K8" s="8"/>
      <c r="L8" s="9"/>
      <c r="M8" s="34"/>
    </row>
    <row r="9" spans="1:13" ht="15">
      <c r="A9" s="6"/>
      <c r="B9" s="23"/>
      <c r="C9" s="30"/>
      <c r="D9" s="23"/>
      <c r="E9" s="7"/>
      <c r="F9" s="22"/>
      <c r="G9" s="5"/>
      <c r="H9" s="24"/>
      <c r="I9" s="8"/>
      <c r="J9" s="24"/>
      <c r="K9" s="8"/>
      <c r="L9" s="9"/>
      <c r="M9" s="34"/>
    </row>
    <row r="10" spans="1:13" ht="15">
      <c r="A10" s="6"/>
      <c r="B10" s="23"/>
      <c r="C10" s="30"/>
      <c r="D10" s="23"/>
      <c r="E10" s="7"/>
      <c r="F10" s="22"/>
      <c r="G10" s="5"/>
      <c r="H10" s="24"/>
      <c r="I10" s="8"/>
      <c r="J10" s="24"/>
      <c r="K10" s="8"/>
      <c r="L10" s="9"/>
      <c r="M10" s="34"/>
    </row>
    <row r="11" spans="1:13" ht="15.75">
      <c r="A11" s="238" t="s">
        <v>148</v>
      </c>
      <c r="B11" s="246"/>
      <c r="C11" s="247"/>
      <c r="D11" s="23"/>
      <c r="E11" s="7"/>
      <c r="F11" s="22"/>
      <c r="G11" s="5"/>
      <c r="H11" s="24"/>
      <c r="I11" s="8"/>
      <c r="J11" s="24"/>
      <c r="K11" s="8"/>
      <c r="L11" s="9"/>
      <c r="M11" s="34"/>
    </row>
    <row r="12" spans="1:13" ht="15">
      <c r="A12" s="6">
        <v>39973</v>
      </c>
      <c r="B12" s="23">
        <v>5478</v>
      </c>
      <c r="C12" s="30" t="s">
        <v>295</v>
      </c>
      <c r="D12" s="23" t="s">
        <v>261</v>
      </c>
      <c r="E12" s="7" t="s">
        <v>17</v>
      </c>
      <c r="F12" s="22" t="s">
        <v>54</v>
      </c>
      <c r="G12" s="5" t="s">
        <v>55</v>
      </c>
      <c r="H12" s="24">
        <v>25000</v>
      </c>
      <c r="I12" s="8">
        <v>17400</v>
      </c>
      <c r="J12" s="24"/>
      <c r="K12" s="8">
        <v>17400</v>
      </c>
      <c r="L12" s="9">
        <v>0.7</v>
      </c>
      <c r="M12" s="34"/>
    </row>
    <row r="13" spans="1:13" ht="15">
      <c r="A13" s="6"/>
      <c r="B13" s="23"/>
      <c r="C13" s="30"/>
      <c r="D13" s="23"/>
      <c r="E13" s="7"/>
      <c r="F13" s="22"/>
      <c r="G13" s="5"/>
      <c r="H13" s="24"/>
      <c r="I13" s="8"/>
      <c r="J13" s="24"/>
      <c r="K13" s="8"/>
      <c r="L13" s="9"/>
      <c r="M13" s="34"/>
    </row>
    <row r="14" spans="1:13" ht="15">
      <c r="A14" s="6"/>
      <c r="B14" s="23"/>
      <c r="C14" s="30"/>
      <c r="D14" s="23"/>
      <c r="E14" s="7"/>
      <c r="F14" s="22"/>
      <c r="G14" s="5"/>
      <c r="H14" s="24"/>
      <c r="I14" s="8"/>
      <c r="J14" s="24"/>
      <c r="K14" s="8"/>
      <c r="L14" s="9"/>
      <c r="M14" s="34"/>
    </row>
    <row r="15" spans="1:13" ht="15">
      <c r="A15" s="6"/>
      <c r="B15" s="23"/>
      <c r="C15" s="30"/>
      <c r="D15" s="23"/>
      <c r="E15" s="7"/>
      <c r="F15" s="22"/>
      <c r="G15" s="5"/>
      <c r="H15" s="24"/>
      <c r="I15" s="8"/>
      <c r="J15" s="24"/>
      <c r="K15" s="8"/>
      <c r="L15" s="9"/>
      <c r="M15" s="34"/>
    </row>
    <row r="16" spans="1:13" ht="15.75">
      <c r="A16" s="31" t="s">
        <v>24</v>
      </c>
      <c r="B16" s="23"/>
      <c r="C16" s="5"/>
      <c r="D16" s="23"/>
      <c r="E16" s="7"/>
      <c r="F16" s="22"/>
      <c r="G16" s="5"/>
      <c r="H16" s="24"/>
      <c r="I16" s="8"/>
      <c r="J16" s="24"/>
      <c r="K16" s="8"/>
      <c r="L16" s="9"/>
      <c r="M16" s="34"/>
    </row>
    <row r="17" spans="1:13" ht="15">
      <c r="A17" s="6">
        <v>39822</v>
      </c>
      <c r="B17" s="23">
        <v>5386</v>
      </c>
      <c r="C17" s="5" t="s">
        <v>282</v>
      </c>
      <c r="D17" s="23" t="s">
        <v>20</v>
      </c>
      <c r="E17" s="7" t="s">
        <v>18</v>
      </c>
      <c r="F17" s="22" t="s">
        <v>266</v>
      </c>
      <c r="G17" s="5" t="s">
        <v>267</v>
      </c>
      <c r="H17" s="24">
        <v>312000</v>
      </c>
      <c r="I17" s="8">
        <v>72700</v>
      </c>
      <c r="J17" s="24">
        <v>210200</v>
      </c>
      <c r="K17" s="8">
        <v>282900</v>
      </c>
      <c r="L17" s="9">
        <v>0.91</v>
      </c>
      <c r="M17" s="34"/>
    </row>
    <row r="18" spans="1:13" ht="15">
      <c r="A18" s="6">
        <v>39902</v>
      </c>
      <c r="B18" s="23">
        <v>5417</v>
      </c>
      <c r="C18" s="5" t="s">
        <v>283</v>
      </c>
      <c r="D18" s="23" t="s">
        <v>261</v>
      </c>
      <c r="E18" s="7" t="s">
        <v>17</v>
      </c>
      <c r="F18" s="22" t="s">
        <v>231</v>
      </c>
      <c r="G18" s="5" t="s">
        <v>270</v>
      </c>
      <c r="H18" s="24">
        <v>43000</v>
      </c>
      <c r="I18" s="8">
        <v>59700</v>
      </c>
      <c r="J18" s="24"/>
      <c r="K18" s="8">
        <v>59700</v>
      </c>
      <c r="L18" s="9">
        <v>1.39</v>
      </c>
      <c r="M18" s="34"/>
    </row>
    <row r="19" spans="1:13" ht="15">
      <c r="A19" s="6">
        <v>39954</v>
      </c>
      <c r="B19" s="23">
        <v>5448</v>
      </c>
      <c r="C19" s="5" t="s">
        <v>284</v>
      </c>
      <c r="D19" s="23" t="s">
        <v>20</v>
      </c>
      <c r="E19" s="7" t="s">
        <v>17</v>
      </c>
      <c r="F19" s="22" t="s">
        <v>274</v>
      </c>
      <c r="G19" s="5" t="s">
        <v>275</v>
      </c>
      <c r="H19" s="24">
        <v>70000</v>
      </c>
      <c r="I19" s="8">
        <v>60100</v>
      </c>
      <c r="J19" s="24">
        <v>9800</v>
      </c>
      <c r="K19" s="8">
        <v>69900</v>
      </c>
      <c r="L19" s="9">
        <v>1</v>
      </c>
      <c r="M19" s="34"/>
    </row>
    <row r="20" spans="1:13" ht="15">
      <c r="A20" s="6"/>
      <c r="B20" s="23"/>
      <c r="C20" s="5" t="s">
        <v>285</v>
      </c>
      <c r="D20" s="23"/>
      <c r="E20" s="7"/>
      <c r="F20" s="22"/>
      <c r="G20" s="5"/>
      <c r="H20" s="24"/>
      <c r="I20" s="8"/>
      <c r="J20" s="24"/>
      <c r="K20" s="8"/>
      <c r="L20" s="9"/>
      <c r="M20" s="34"/>
    </row>
    <row r="21" spans="1:13" ht="15">
      <c r="A21" s="6"/>
      <c r="B21" s="23"/>
      <c r="C21" s="5"/>
      <c r="D21" s="23"/>
      <c r="E21" s="7"/>
      <c r="F21" s="22"/>
      <c r="G21" s="5"/>
      <c r="H21" s="24"/>
      <c r="I21" s="8"/>
      <c r="J21" s="24"/>
      <c r="K21" s="8"/>
      <c r="L21" s="9"/>
      <c r="M21" s="34"/>
    </row>
    <row r="22" spans="1:13" ht="15">
      <c r="A22" s="6"/>
      <c r="B22" s="23"/>
      <c r="C22" s="5"/>
      <c r="D22" s="23"/>
      <c r="E22" s="7"/>
      <c r="F22" s="22"/>
      <c r="G22" s="5"/>
      <c r="H22" s="24"/>
      <c r="I22" s="8"/>
      <c r="J22" s="24"/>
      <c r="K22" s="8"/>
      <c r="L22" s="9"/>
      <c r="M22" s="34"/>
    </row>
    <row r="23" spans="1:13" ht="15">
      <c r="A23" s="6"/>
      <c r="B23" s="23"/>
      <c r="C23" s="5"/>
      <c r="D23" s="23"/>
      <c r="E23" s="7"/>
      <c r="F23" s="22"/>
      <c r="G23" s="5"/>
      <c r="H23" s="24"/>
      <c r="I23" s="8"/>
      <c r="J23" s="24"/>
      <c r="K23" s="8"/>
      <c r="L23" s="9"/>
      <c r="M23" s="34"/>
    </row>
    <row r="24" spans="1:13" ht="15.75">
      <c r="A24" s="31" t="s">
        <v>23</v>
      </c>
      <c r="B24" s="23"/>
      <c r="C24" s="5"/>
      <c r="D24" s="23"/>
      <c r="E24" s="7"/>
      <c r="F24" s="22"/>
      <c r="G24" s="5"/>
      <c r="H24" s="24"/>
      <c r="I24" s="8"/>
      <c r="J24" s="24"/>
      <c r="K24" s="8"/>
      <c r="L24" s="9"/>
      <c r="M24" s="34"/>
    </row>
    <row r="25" spans="1:13" ht="15">
      <c r="A25" s="6">
        <v>39760</v>
      </c>
      <c r="B25" s="23">
        <v>5359</v>
      </c>
      <c r="C25" s="5" t="s">
        <v>286</v>
      </c>
      <c r="D25" s="23" t="s">
        <v>261</v>
      </c>
      <c r="E25" s="7" t="s">
        <v>17</v>
      </c>
      <c r="F25" s="22" t="s">
        <v>262</v>
      </c>
      <c r="G25" s="5" t="s">
        <v>263</v>
      </c>
      <c r="H25" s="24">
        <v>135000</v>
      </c>
      <c r="I25" s="8">
        <v>60000</v>
      </c>
      <c r="J25" s="24">
        <v>64800</v>
      </c>
      <c r="K25" s="8">
        <v>124800</v>
      </c>
      <c r="L25" s="9">
        <v>0.92</v>
      </c>
      <c r="M25" s="36"/>
    </row>
    <row r="26" spans="1:13" ht="15">
      <c r="A26" s="6">
        <v>39836</v>
      </c>
      <c r="B26" s="23">
        <v>5403</v>
      </c>
      <c r="C26" s="5" t="s">
        <v>287</v>
      </c>
      <c r="D26" s="23" t="s">
        <v>261</v>
      </c>
      <c r="E26" s="7" t="s">
        <v>17</v>
      </c>
      <c r="F26" s="22" t="s">
        <v>268</v>
      </c>
      <c r="G26" s="5" t="s">
        <v>269</v>
      </c>
      <c r="H26" s="24">
        <v>120000</v>
      </c>
      <c r="I26" s="8">
        <v>78000</v>
      </c>
      <c r="J26" s="24">
        <v>42000</v>
      </c>
      <c r="K26" s="8">
        <v>120000</v>
      </c>
      <c r="L26" s="9">
        <v>1</v>
      </c>
      <c r="M26" s="34"/>
    </row>
    <row r="27" spans="1:13" ht="15">
      <c r="A27" s="6">
        <v>39918</v>
      </c>
      <c r="B27" s="23">
        <v>5421</v>
      </c>
      <c r="C27" s="5" t="s">
        <v>288</v>
      </c>
      <c r="D27" s="23" t="s">
        <v>20</v>
      </c>
      <c r="E27" s="7" t="s">
        <v>17</v>
      </c>
      <c r="F27" s="22" t="s">
        <v>272</v>
      </c>
      <c r="G27" s="5" t="s">
        <v>273</v>
      </c>
      <c r="H27" s="24">
        <v>425000</v>
      </c>
      <c r="I27" s="8">
        <v>107700</v>
      </c>
      <c r="J27" s="24">
        <v>216300</v>
      </c>
      <c r="K27" s="8">
        <v>324000</v>
      </c>
      <c r="L27" s="9">
        <v>0.76</v>
      </c>
      <c r="M27" s="34"/>
    </row>
    <row r="28" spans="1:13" ht="15">
      <c r="A28" s="6">
        <v>39973</v>
      </c>
      <c r="B28" s="23">
        <v>5462</v>
      </c>
      <c r="C28" s="5" t="s">
        <v>289</v>
      </c>
      <c r="D28" s="23" t="s">
        <v>261</v>
      </c>
      <c r="E28" s="7" t="s">
        <v>17</v>
      </c>
      <c r="F28" s="22" t="s">
        <v>276</v>
      </c>
      <c r="G28" s="5" t="s">
        <v>277</v>
      </c>
      <c r="H28" s="24">
        <v>110000</v>
      </c>
      <c r="I28" s="8">
        <v>58000</v>
      </c>
      <c r="J28" s="24">
        <v>52400</v>
      </c>
      <c r="K28" s="8">
        <v>110400</v>
      </c>
      <c r="L28" s="9">
        <v>1</v>
      </c>
      <c r="M28" s="34"/>
    </row>
    <row r="29" spans="1:13" ht="15">
      <c r="A29" s="6"/>
      <c r="B29" s="23"/>
      <c r="C29" s="5" t="s">
        <v>290</v>
      </c>
      <c r="D29" s="23"/>
      <c r="E29" s="7"/>
      <c r="F29" s="22"/>
      <c r="G29" s="5"/>
      <c r="H29" s="24"/>
      <c r="I29" s="8"/>
      <c r="J29" s="24"/>
      <c r="K29" s="8"/>
      <c r="L29" s="9"/>
      <c r="M29" s="34"/>
    </row>
    <row r="30" spans="1:13" ht="15">
      <c r="A30" s="6">
        <v>39976</v>
      </c>
      <c r="B30" s="23">
        <v>5464</v>
      </c>
      <c r="C30" s="5" t="s">
        <v>292</v>
      </c>
      <c r="D30" s="23" t="s">
        <v>261</v>
      </c>
      <c r="E30" s="7" t="s">
        <v>17</v>
      </c>
      <c r="F30" s="22" t="s">
        <v>278</v>
      </c>
      <c r="G30" s="5" t="s">
        <v>279</v>
      </c>
      <c r="H30" s="24">
        <v>170000</v>
      </c>
      <c r="I30" s="8">
        <v>90000</v>
      </c>
      <c r="J30" s="24">
        <v>53600</v>
      </c>
      <c r="K30" s="8">
        <v>143600</v>
      </c>
      <c r="L30" s="9">
        <v>0.85</v>
      </c>
      <c r="M30" s="34"/>
    </row>
    <row r="31" spans="1:13" ht="15">
      <c r="A31" s="6">
        <v>39997</v>
      </c>
      <c r="B31" s="23">
        <v>5475</v>
      </c>
      <c r="C31" s="5" t="s">
        <v>291</v>
      </c>
      <c r="D31" s="23" t="s">
        <v>261</v>
      </c>
      <c r="E31" s="7" t="s">
        <v>17</v>
      </c>
      <c r="F31" s="22" t="s">
        <v>280</v>
      </c>
      <c r="G31" s="5" t="s">
        <v>281</v>
      </c>
      <c r="H31" s="24">
        <v>74000</v>
      </c>
      <c r="I31" s="8">
        <v>54800</v>
      </c>
      <c r="J31" s="24">
        <v>24200</v>
      </c>
      <c r="K31" s="8">
        <v>79000</v>
      </c>
      <c r="L31" s="9">
        <v>1.07</v>
      </c>
      <c r="M31" s="34"/>
    </row>
    <row r="32" spans="1:13" ht="15">
      <c r="A32" s="6"/>
      <c r="B32" s="23"/>
      <c r="C32" s="5"/>
      <c r="D32" s="23"/>
      <c r="E32" s="7"/>
      <c r="F32" s="22"/>
      <c r="G32" s="5"/>
      <c r="H32" s="24"/>
      <c r="I32" s="8"/>
      <c r="J32" s="24"/>
      <c r="K32" s="8"/>
      <c r="L32" s="9"/>
      <c r="M32" s="34"/>
    </row>
    <row r="33" spans="1:13" ht="15">
      <c r="A33" s="6"/>
      <c r="B33" s="23"/>
      <c r="C33" s="5"/>
      <c r="D33" s="23"/>
      <c r="E33" s="7"/>
      <c r="F33" s="22"/>
      <c r="G33" s="5"/>
      <c r="H33" s="24"/>
      <c r="I33" s="8"/>
      <c r="J33" s="24"/>
      <c r="K33" s="8"/>
      <c r="L33" s="9"/>
      <c r="M33" s="34"/>
    </row>
    <row r="34" spans="1:13" ht="15">
      <c r="A34" s="6"/>
      <c r="B34" s="23"/>
      <c r="C34" s="5"/>
      <c r="D34" s="23"/>
      <c r="E34" s="7"/>
      <c r="F34" s="22"/>
      <c r="G34" s="5"/>
      <c r="H34" s="24"/>
      <c r="I34" s="8"/>
      <c r="J34" s="24"/>
      <c r="K34" s="8"/>
      <c r="L34" s="9"/>
      <c r="M34" s="34"/>
    </row>
    <row r="35" spans="1:13" ht="15">
      <c r="A35" s="6"/>
      <c r="B35" s="23"/>
      <c r="C35" s="5"/>
      <c r="D35" s="23"/>
      <c r="E35" s="7"/>
      <c r="F35" s="22"/>
      <c r="G35" s="5"/>
      <c r="H35" s="24"/>
      <c r="I35" s="8"/>
      <c r="J35" s="24"/>
      <c r="K35" s="8"/>
      <c r="L35" s="9"/>
      <c r="M35" s="34"/>
    </row>
    <row r="36" spans="1:13" ht="15">
      <c r="A36" s="6"/>
      <c r="B36" s="23"/>
      <c r="C36" s="5"/>
      <c r="D36" s="23"/>
      <c r="E36" s="7"/>
      <c r="F36" s="22"/>
      <c r="G36" s="5"/>
      <c r="H36" s="24"/>
      <c r="I36" s="8"/>
      <c r="J36" s="24"/>
      <c r="K36" s="8"/>
      <c r="L36" s="9"/>
      <c r="M36" s="34"/>
    </row>
    <row r="37" spans="1:13" ht="15" customHeight="1">
      <c r="A37" s="6"/>
      <c r="B37" s="23"/>
      <c r="C37" s="5"/>
      <c r="D37" s="23"/>
      <c r="E37" s="7"/>
      <c r="F37" s="22"/>
      <c r="G37" s="5"/>
      <c r="H37" s="24"/>
      <c r="I37" s="8"/>
      <c r="J37" s="24"/>
      <c r="K37" s="8"/>
      <c r="L37" s="9"/>
      <c r="M37" s="34"/>
    </row>
    <row r="38" spans="1:13" ht="15" customHeight="1">
      <c r="A38" s="6"/>
      <c r="B38" s="23"/>
      <c r="C38" s="5"/>
      <c r="D38" s="23"/>
      <c r="E38" s="7"/>
      <c r="F38" s="22"/>
      <c r="G38" s="5"/>
      <c r="H38" s="24"/>
      <c r="I38" s="8"/>
      <c r="J38" s="24"/>
      <c r="K38" s="8"/>
      <c r="L38" s="9"/>
      <c r="M38" s="34"/>
    </row>
    <row r="39" spans="1:13" ht="15" customHeight="1">
      <c r="A39" s="6"/>
      <c r="B39" s="23"/>
      <c r="C39" s="5" t="s">
        <v>34</v>
      </c>
      <c r="D39" s="23"/>
      <c r="E39" s="7"/>
      <c r="F39" s="22"/>
      <c r="G39" s="5"/>
      <c r="H39" s="24"/>
      <c r="I39" s="244" t="s">
        <v>131</v>
      </c>
      <c r="J39" s="245"/>
      <c r="K39" s="244" t="s">
        <v>260</v>
      </c>
      <c r="L39" s="245"/>
      <c r="M39" s="34"/>
    </row>
    <row r="40" spans="1:13" ht="15">
      <c r="A40" s="28"/>
      <c r="B40" s="17"/>
      <c r="C40" s="12"/>
      <c r="D40" s="17"/>
      <c r="E40" s="17"/>
      <c r="F40" s="12"/>
      <c r="G40" s="12"/>
      <c r="H40" s="13"/>
      <c r="I40" s="13"/>
      <c r="J40" s="13"/>
      <c r="K40" s="13"/>
      <c r="L40" s="27"/>
    </row>
    <row r="41" spans="1:13" ht="15">
      <c r="A41" s="28"/>
      <c r="B41" s="17"/>
      <c r="C41" s="12"/>
      <c r="D41" s="17"/>
      <c r="E41" s="17"/>
      <c r="F41" s="12"/>
      <c r="G41" s="12"/>
      <c r="H41" s="13"/>
      <c r="I41" s="13"/>
      <c r="J41" s="13"/>
      <c r="K41" s="13"/>
      <c r="L41" s="27"/>
    </row>
    <row r="42" spans="1:13" ht="15">
      <c r="A42" s="11"/>
      <c r="B42" s="12"/>
      <c r="C42" s="12"/>
      <c r="D42" s="12"/>
      <c r="E42" s="12"/>
      <c r="F42" s="12"/>
      <c r="G42" s="12"/>
      <c r="H42" s="13"/>
      <c r="I42" s="13"/>
      <c r="J42" s="13"/>
      <c r="K42" s="13"/>
      <c r="L42" s="12"/>
    </row>
    <row r="43" spans="1:13" ht="15">
      <c r="A43" s="11"/>
      <c r="B43" s="12"/>
      <c r="C43" s="12"/>
      <c r="D43" s="12"/>
      <c r="E43" s="12"/>
      <c r="F43" s="12"/>
      <c r="G43" s="12"/>
      <c r="H43" s="13"/>
      <c r="I43" s="13"/>
      <c r="J43" s="13"/>
      <c r="K43" s="13"/>
      <c r="L43" s="12"/>
    </row>
    <row r="44" spans="1:13" ht="15">
      <c r="A44" s="11"/>
      <c r="B44" s="12"/>
      <c r="C44" s="12"/>
      <c r="D44" s="12"/>
      <c r="E44" s="12"/>
      <c r="F44" s="12"/>
      <c r="G44" s="12"/>
      <c r="H44" s="13"/>
      <c r="I44" s="13"/>
      <c r="J44" s="13"/>
      <c r="K44" s="13"/>
      <c r="L44" s="12"/>
    </row>
    <row r="45" spans="1:13" ht="15">
      <c r="A45" s="11"/>
      <c r="B45" s="12"/>
      <c r="C45" s="12"/>
      <c r="D45" s="12"/>
      <c r="E45" s="12"/>
      <c r="F45" s="12"/>
      <c r="G45" s="12"/>
      <c r="H45" s="13"/>
      <c r="I45" s="13"/>
      <c r="J45" s="13"/>
      <c r="K45" s="13"/>
      <c r="L45" s="12"/>
    </row>
    <row r="46" spans="1:13" ht="15">
      <c r="A46" s="11"/>
      <c r="B46" s="12"/>
      <c r="C46" s="12"/>
      <c r="D46" s="12"/>
      <c r="E46" s="12"/>
      <c r="F46" s="12"/>
      <c r="G46" s="12"/>
      <c r="H46" s="13"/>
      <c r="I46" s="13"/>
      <c r="J46" s="13"/>
      <c r="K46" s="13"/>
      <c r="L46" s="12"/>
    </row>
    <row r="47" spans="1:13" ht="15">
      <c r="A47" s="11"/>
      <c r="B47" s="12"/>
      <c r="C47" s="12"/>
      <c r="D47" s="12"/>
      <c r="E47" s="12"/>
      <c r="F47" s="12"/>
      <c r="G47" s="12"/>
      <c r="H47" s="13"/>
      <c r="I47" s="13"/>
      <c r="J47" s="13"/>
      <c r="K47" s="13"/>
      <c r="L47" s="12"/>
    </row>
    <row r="48" spans="1:13" ht="15">
      <c r="A48" s="11"/>
      <c r="B48" s="12"/>
      <c r="C48" s="12"/>
      <c r="D48" s="12"/>
      <c r="E48" s="12"/>
      <c r="F48" s="12"/>
      <c r="G48" s="12"/>
      <c r="H48" s="13"/>
      <c r="I48" s="13"/>
      <c r="J48" s="13"/>
      <c r="K48" s="13"/>
      <c r="L48" s="12"/>
    </row>
    <row r="49" spans="1:12">
      <c r="A49" s="2"/>
      <c r="B49" s="1"/>
      <c r="C49" s="1"/>
      <c r="D49" s="1"/>
      <c r="E49" s="1"/>
      <c r="F49" s="1"/>
      <c r="G49" s="1"/>
      <c r="H49" s="4"/>
      <c r="I49" s="4"/>
      <c r="J49" s="4"/>
      <c r="K49" s="4"/>
      <c r="L49" s="1"/>
    </row>
    <row r="50" spans="1:12">
      <c r="A50" s="2"/>
      <c r="B50" s="1"/>
      <c r="C50" s="1"/>
      <c r="D50" s="1"/>
      <c r="E50" s="1"/>
      <c r="F50" s="1"/>
      <c r="G50" s="1"/>
      <c r="H50" s="4"/>
      <c r="I50" s="4"/>
      <c r="J50" s="4"/>
      <c r="K50" s="4"/>
      <c r="L50" s="1"/>
    </row>
    <row r="51" spans="1:12">
      <c r="A51" s="2"/>
      <c r="B51" s="1"/>
      <c r="C51" s="1"/>
      <c r="D51" s="1"/>
      <c r="E51" s="1"/>
      <c r="F51" s="1"/>
      <c r="G51" s="1"/>
      <c r="H51" s="4"/>
      <c r="I51" s="4"/>
      <c r="J51" s="4"/>
      <c r="K51" s="4"/>
      <c r="L51" s="1"/>
    </row>
    <row r="52" spans="1:12">
      <c r="A52" s="2"/>
      <c r="B52" s="1"/>
      <c r="C52" s="1"/>
      <c r="D52" s="1"/>
      <c r="E52" s="1"/>
      <c r="F52" s="1"/>
      <c r="G52" s="1"/>
      <c r="H52" s="4"/>
      <c r="I52" s="4"/>
      <c r="J52" s="4"/>
      <c r="K52" s="4"/>
      <c r="L52" s="1"/>
    </row>
    <row r="53" spans="1:12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</sheetData>
  <mergeCells count="4">
    <mergeCell ref="A1:M1"/>
    <mergeCell ref="A11:C11"/>
    <mergeCell ref="I39:J39"/>
    <mergeCell ref="K39:L39"/>
  </mergeCells>
  <phoneticPr fontId="0" type="noConversion"/>
  <pageMargins left="0" right="0" top="0" bottom="0" header="0.5" footer="0.5"/>
  <pageSetup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5"/>
  <sheetViews>
    <sheetView topLeftCell="A11" workbookViewId="0">
      <selection activeCell="M20" sqref="M20"/>
    </sheetView>
  </sheetViews>
  <sheetFormatPr defaultRowHeight="12.75"/>
  <cols>
    <col min="1" max="1" width="8.42578125" customWidth="1"/>
    <col min="2" max="2" width="7.85546875" customWidth="1"/>
    <col min="3" max="3" width="15.140625" customWidth="1"/>
    <col min="4" max="4" width="5.5703125" customWidth="1"/>
    <col min="5" max="5" width="6.140625" customWidth="1"/>
    <col min="6" max="7" width="19.7109375" customWidth="1"/>
    <col min="8" max="8" width="10.140625" customWidth="1"/>
    <col min="9" max="9" width="10.28515625" customWidth="1"/>
    <col min="10" max="10" width="10" customWidth="1"/>
    <col min="11" max="11" width="9.85546875" customWidth="1"/>
    <col min="12" max="12" width="7.42578125" customWidth="1"/>
    <col min="13" max="13" width="4.7109375" customWidth="1"/>
  </cols>
  <sheetData>
    <row r="1" spans="1:13" ht="21.95" customHeight="1">
      <c r="A1" s="234" t="s">
        <v>296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48"/>
    </row>
    <row r="2" spans="1:13">
      <c r="A2" s="18" t="s">
        <v>0</v>
      </c>
      <c r="B2" s="14" t="s">
        <v>1</v>
      </c>
      <c r="C2" s="18" t="s">
        <v>2</v>
      </c>
      <c r="D2" s="14" t="s">
        <v>4</v>
      </c>
      <c r="E2" s="18" t="s">
        <v>5</v>
      </c>
      <c r="F2" s="14" t="s">
        <v>7</v>
      </c>
      <c r="G2" s="18" t="s">
        <v>8</v>
      </c>
      <c r="H2" s="14" t="s">
        <v>9</v>
      </c>
      <c r="I2" s="18" t="s">
        <v>11</v>
      </c>
      <c r="J2" s="14" t="s">
        <v>11</v>
      </c>
      <c r="K2" s="18" t="s">
        <v>14</v>
      </c>
      <c r="L2" s="18" t="s">
        <v>16</v>
      </c>
      <c r="M2" s="33" t="s">
        <v>149</v>
      </c>
    </row>
    <row r="3" spans="1:13">
      <c r="A3" s="19"/>
      <c r="B3" s="3"/>
      <c r="C3" s="20" t="s">
        <v>3</v>
      </c>
      <c r="D3" s="16"/>
      <c r="E3" s="20" t="s">
        <v>6</v>
      </c>
      <c r="F3" s="16"/>
      <c r="G3" s="21"/>
      <c r="H3" s="15" t="s">
        <v>10</v>
      </c>
      <c r="I3" s="20" t="s">
        <v>12</v>
      </c>
      <c r="J3" s="15" t="s">
        <v>13</v>
      </c>
      <c r="K3" s="20" t="s">
        <v>15</v>
      </c>
      <c r="L3" s="21"/>
      <c r="M3" s="35" t="s">
        <v>150</v>
      </c>
    </row>
    <row r="4" spans="1:13" ht="15.75">
      <c r="A4" s="29" t="s">
        <v>22</v>
      </c>
      <c r="B4" s="1"/>
      <c r="C4" s="25"/>
      <c r="D4" s="1"/>
      <c r="E4" s="25"/>
      <c r="F4" s="1"/>
      <c r="G4" s="25"/>
      <c r="H4" s="1"/>
      <c r="I4" s="25"/>
      <c r="J4" s="1"/>
      <c r="K4" s="26"/>
      <c r="L4" s="25"/>
      <c r="M4" s="34"/>
    </row>
    <row r="5" spans="1:13" ht="15">
      <c r="A5" s="6">
        <v>40207</v>
      </c>
      <c r="B5" s="23">
        <v>5571</v>
      </c>
      <c r="C5" s="5" t="s">
        <v>303</v>
      </c>
      <c r="D5" s="23" t="s">
        <v>304</v>
      </c>
      <c r="E5" s="7" t="s">
        <v>40</v>
      </c>
      <c r="F5" s="22" t="s">
        <v>309</v>
      </c>
      <c r="G5" s="5" t="s">
        <v>29</v>
      </c>
      <c r="H5" s="24">
        <v>232000</v>
      </c>
      <c r="I5" s="8">
        <v>34800</v>
      </c>
      <c r="J5" s="24">
        <v>191100</v>
      </c>
      <c r="K5" s="8">
        <v>225900</v>
      </c>
      <c r="L5" s="9">
        <v>0.97</v>
      </c>
      <c r="M5" s="34" t="s">
        <v>310</v>
      </c>
    </row>
    <row r="6" spans="1:13" ht="15">
      <c r="A6" s="6">
        <v>40421</v>
      </c>
      <c r="B6" s="23">
        <v>5688</v>
      </c>
      <c r="C6" s="5" t="s">
        <v>332</v>
      </c>
      <c r="D6" s="23" t="s">
        <v>304</v>
      </c>
      <c r="E6" s="7" t="s">
        <v>17</v>
      </c>
      <c r="F6" s="22" t="s">
        <v>318</v>
      </c>
      <c r="G6" s="5" t="s">
        <v>319</v>
      </c>
      <c r="H6" s="24">
        <v>150000</v>
      </c>
      <c r="I6" s="8">
        <v>86000</v>
      </c>
      <c r="J6" s="24">
        <v>64500</v>
      </c>
      <c r="K6" s="8">
        <v>150500</v>
      </c>
      <c r="L6" s="9">
        <v>1</v>
      </c>
      <c r="M6" s="34" t="s">
        <v>229</v>
      </c>
    </row>
    <row r="7" spans="1:13" ht="15">
      <c r="A7" s="6"/>
      <c r="B7" s="23"/>
      <c r="C7" s="5"/>
      <c r="D7" s="23"/>
      <c r="E7" s="7"/>
      <c r="F7" s="22"/>
      <c r="G7" s="5"/>
      <c r="H7" s="24"/>
      <c r="I7" s="8"/>
      <c r="J7" s="24"/>
      <c r="K7" s="8"/>
      <c r="L7" s="9"/>
      <c r="M7" s="34"/>
    </row>
    <row r="8" spans="1:13" ht="15">
      <c r="A8" s="6"/>
      <c r="B8" s="23"/>
      <c r="C8" s="5"/>
      <c r="D8" s="23"/>
      <c r="E8" s="7"/>
      <c r="F8" s="22"/>
      <c r="G8" s="5"/>
      <c r="H8" s="24"/>
      <c r="I8" s="8"/>
      <c r="J8" s="24"/>
      <c r="K8" s="8"/>
      <c r="L8" s="9"/>
      <c r="M8" s="34"/>
    </row>
    <row r="9" spans="1:13" ht="15">
      <c r="A9" s="6"/>
      <c r="B9" s="23"/>
      <c r="C9" s="30"/>
      <c r="D9" s="23"/>
      <c r="E9" s="7"/>
      <c r="F9" s="22"/>
      <c r="G9" s="5"/>
      <c r="H9" s="24"/>
      <c r="I9" s="8"/>
      <c r="J9" s="24"/>
      <c r="K9" s="8"/>
      <c r="L9" s="9"/>
      <c r="M9" s="34"/>
    </row>
    <row r="10" spans="1:13" ht="15">
      <c r="A10" s="6"/>
      <c r="B10" s="23"/>
      <c r="C10" s="30"/>
      <c r="D10" s="23"/>
      <c r="E10" s="7"/>
      <c r="F10" s="22"/>
      <c r="G10" s="5"/>
      <c r="H10" s="24"/>
      <c r="I10" s="8"/>
      <c r="J10" s="24"/>
      <c r="K10" s="8"/>
      <c r="L10" s="9"/>
      <c r="M10" s="34"/>
    </row>
    <row r="11" spans="1:13" ht="15.75">
      <c r="A11" s="238" t="s">
        <v>148</v>
      </c>
      <c r="B11" s="246"/>
      <c r="C11" s="247"/>
      <c r="D11" s="23"/>
      <c r="E11" s="7"/>
      <c r="F11" s="22"/>
      <c r="G11" s="5"/>
      <c r="H11" s="24"/>
      <c r="I11" s="8"/>
      <c r="J11" s="24"/>
      <c r="K11" s="8"/>
      <c r="L11" s="9"/>
      <c r="M11" s="34"/>
    </row>
    <row r="12" spans="1:13" ht="15">
      <c r="A12" s="6"/>
      <c r="B12" s="23"/>
      <c r="C12" s="30"/>
      <c r="D12" s="23"/>
      <c r="E12" s="7"/>
      <c r="F12" s="22"/>
      <c r="G12" s="5"/>
      <c r="H12" s="24"/>
      <c r="I12" s="8"/>
      <c r="J12" s="24"/>
      <c r="K12" s="8"/>
      <c r="L12" s="9"/>
      <c r="M12" s="34"/>
    </row>
    <row r="13" spans="1:13" ht="15">
      <c r="A13" s="6"/>
      <c r="B13" s="23"/>
      <c r="C13" s="30"/>
      <c r="D13" s="23"/>
      <c r="E13" s="7"/>
      <c r="F13" s="22"/>
      <c r="G13" s="5"/>
      <c r="H13" s="24"/>
      <c r="I13" s="8"/>
      <c r="J13" s="24"/>
      <c r="K13" s="8"/>
      <c r="L13" s="9"/>
      <c r="M13" s="34"/>
    </row>
    <row r="14" spans="1:13" ht="15">
      <c r="A14" s="6"/>
      <c r="B14" s="23"/>
      <c r="C14" s="30"/>
      <c r="D14" s="23"/>
      <c r="E14" s="7"/>
      <c r="F14" s="22"/>
      <c r="G14" s="5"/>
      <c r="H14" s="24"/>
      <c r="I14" s="8"/>
      <c r="J14" s="24"/>
      <c r="K14" s="8"/>
      <c r="L14" s="9"/>
      <c r="M14" s="34"/>
    </row>
    <row r="15" spans="1:13" ht="15">
      <c r="A15" s="6"/>
      <c r="B15" s="23"/>
      <c r="C15" s="30"/>
      <c r="D15" s="23"/>
      <c r="E15" s="7"/>
      <c r="F15" s="22"/>
      <c r="G15" s="5"/>
      <c r="H15" s="24"/>
      <c r="I15" s="8"/>
      <c r="J15" s="24"/>
      <c r="K15" s="8"/>
      <c r="L15" s="9"/>
      <c r="M15" s="34"/>
    </row>
    <row r="16" spans="1:13" ht="15.75">
      <c r="A16" s="31" t="s">
        <v>24</v>
      </c>
      <c r="B16" s="23"/>
      <c r="C16" s="5"/>
      <c r="D16" s="23"/>
      <c r="E16" s="7"/>
      <c r="F16" s="22"/>
      <c r="G16" s="5"/>
      <c r="H16" s="24"/>
      <c r="I16" s="8"/>
      <c r="J16" s="24"/>
      <c r="K16" s="8"/>
      <c r="L16" s="9"/>
      <c r="M16" s="34"/>
    </row>
    <row r="17" spans="1:13" ht="15">
      <c r="A17" s="6">
        <v>40098</v>
      </c>
      <c r="B17" s="23">
        <v>5527</v>
      </c>
      <c r="C17" s="5" t="s">
        <v>163</v>
      </c>
      <c r="D17" s="23" t="s">
        <v>261</v>
      </c>
      <c r="E17" s="7" t="s">
        <v>17</v>
      </c>
      <c r="F17" s="22" t="s">
        <v>123</v>
      </c>
      <c r="G17" s="5" t="s">
        <v>298</v>
      </c>
      <c r="H17" s="24">
        <v>90000</v>
      </c>
      <c r="I17" s="8">
        <v>50000</v>
      </c>
      <c r="J17" s="24">
        <v>40400</v>
      </c>
      <c r="K17" s="8">
        <v>90400</v>
      </c>
      <c r="L17" s="9">
        <v>1</v>
      </c>
      <c r="M17" s="36" t="s">
        <v>344</v>
      </c>
    </row>
    <row r="18" spans="1:13" ht="15">
      <c r="A18" s="6">
        <v>40277</v>
      </c>
      <c r="B18" s="23">
        <v>5607</v>
      </c>
      <c r="C18" s="5" t="s">
        <v>333</v>
      </c>
      <c r="D18" s="23" t="s">
        <v>261</v>
      </c>
      <c r="E18" s="7" t="s">
        <v>17</v>
      </c>
      <c r="F18" s="22" t="s">
        <v>301</v>
      </c>
      <c r="G18" s="5" t="s">
        <v>302</v>
      </c>
      <c r="H18" s="24">
        <v>6500</v>
      </c>
      <c r="I18" s="8">
        <v>4700</v>
      </c>
      <c r="J18" s="24"/>
      <c r="K18" s="8">
        <v>4700</v>
      </c>
      <c r="L18" s="9">
        <v>0.72</v>
      </c>
      <c r="M18" s="34" t="s">
        <v>342</v>
      </c>
    </row>
    <row r="19" spans="1:13" ht="15">
      <c r="A19" s="6">
        <v>40355</v>
      </c>
      <c r="B19" s="23">
        <v>5655</v>
      </c>
      <c r="C19" s="5" t="s">
        <v>334</v>
      </c>
      <c r="D19" s="23" t="s">
        <v>261</v>
      </c>
      <c r="E19" s="7" t="s">
        <v>17</v>
      </c>
      <c r="F19" s="22" t="s">
        <v>314</v>
      </c>
      <c r="G19" s="5" t="s">
        <v>315</v>
      </c>
      <c r="H19" s="24">
        <v>72000</v>
      </c>
      <c r="I19" s="8">
        <v>55100</v>
      </c>
      <c r="J19" s="24">
        <v>1000</v>
      </c>
      <c r="K19" s="8">
        <v>56100</v>
      </c>
      <c r="L19" s="9">
        <v>0.78</v>
      </c>
      <c r="M19" s="34" t="s">
        <v>343</v>
      </c>
    </row>
    <row r="20" spans="1:13" ht="15">
      <c r="A20" s="6"/>
      <c r="B20" s="23"/>
      <c r="C20" s="5"/>
      <c r="D20" s="23"/>
      <c r="E20" s="7"/>
      <c r="F20" s="22"/>
      <c r="G20" s="5"/>
      <c r="H20" s="24"/>
      <c r="I20" s="8"/>
      <c r="J20" s="24"/>
      <c r="K20" s="8"/>
      <c r="L20" s="9"/>
      <c r="M20" s="34"/>
    </row>
    <row r="21" spans="1:13" ht="15">
      <c r="A21" s="6"/>
      <c r="B21" s="23"/>
      <c r="C21" s="5"/>
      <c r="D21" s="23"/>
      <c r="E21" s="7"/>
      <c r="F21" s="22"/>
      <c r="G21" s="5"/>
      <c r="H21" s="24"/>
      <c r="I21" s="8"/>
      <c r="J21" s="24"/>
      <c r="K21" s="8"/>
      <c r="L21" s="9"/>
      <c r="M21" s="34"/>
    </row>
    <row r="22" spans="1:13" ht="15">
      <c r="A22" s="6"/>
      <c r="B22" s="23"/>
      <c r="C22" s="5"/>
      <c r="D22" s="23"/>
      <c r="E22" s="7"/>
      <c r="F22" s="22"/>
      <c r="G22" s="5"/>
      <c r="H22" s="24"/>
      <c r="I22" s="8"/>
      <c r="J22" s="24"/>
      <c r="K22" s="8"/>
      <c r="L22" s="9"/>
      <c r="M22" s="34"/>
    </row>
    <row r="23" spans="1:13" ht="15">
      <c r="A23" s="6"/>
      <c r="B23" s="23"/>
      <c r="C23" s="5"/>
      <c r="D23" s="23"/>
      <c r="E23" s="7"/>
      <c r="F23" s="22"/>
      <c r="G23" s="5"/>
      <c r="H23" s="24"/>
      <c r="I23" s="8"/>
      <c r="J23" s="24"/>
      <c r="K23" s="8"/>
      <c r="L23" s="9"/>
      <c r="M23" s="34"/>
    </row>
    <row r="24" spans="1:13" ht="15.75">
      <c r="A24" s="31" t="s">
        <v>23</v>
      </c>
      <c r="B24" s="23"/>
      <c r="C24" s="5"/>
      <c r="D24" s="23"/>
      <c r="E24" s="7"/>
      <c r="F24" s="22"/>
      <c r="G24" s="5"/>
      <c r="H24" s="24"/>
      <c r="I24" s="8"/>
      <c r="J24" s="24"/>
      <c r="K24" s="8"/>
      <c r="L24" s="9"/>
      <c r="M24" s="34"/>
    </row>
    <row r="25" spans="1:13" ht="15">
      <c r="A25" s="6">
        <v>40119</v>
      </c>
      <c r="B25" s="23">
        <v>5533</v>
      </c>
      <c r="C25" s="5" t="s">
        <v>335</v>
      </c>
      <c r="D25" s="23" t="s">
        <v>304</v>
      </c>
      <c r="E25" s="7" t="s">
        <v>17</v>
      </c>
      <c r="F25" s="22" t="s">
        <v>305</v>
      </c>
      <c r="G25" s="5" t="s">
        <v>306</v>
      </c>
      <c r="H25" s="24">
        <v>30000</v>
      </c>
      <c r="I25" s="8">
        <v>16700</v>
      </c>
      <c r="J25" s="24">
        <v>13800</v>
      </c>
      <c r="K25" s="8">
        <v>30500</v>
      </c>
      <c r="L25" s="9">
        <v>1.02</v>
      </c>
      <c r="M25" s="36" t="s">
        <v>345</v>
      </c>
    </row>
    <row r="26" spans="1:13" ht="15">
      <c r="A26" s="6">
        <v>40156</v>
      </c>
      <c r="B26" s="23">
        <v>5554</v>
      </c>
      <c r="C26" s="5" t="s">
        <v>341</v>
      </c>
      <c r="D26" s="23" t="s">
        <v>261</v>
      </c>
      <c r="E26" s="7" t="s">
        <v>17</v>
      </c>
      <c r="F26" s="22" t="s">
        <v>299</v>
      </c>
      <c r="G26" s="5" t="s">
        <v>300</v>
      </c>
      <c r="H26" s="24">
        <v>55000</v>
      </c>
      <c r="I26" s="8">
        <v>50000</v>
      </c>
      <c r="J26" s="24">
        <v>15800</v>
      </c>
      <c r="K26" s="8">
        <v>65800</v>
      </c>
      <c r="L26" s="9">
        <v>1.2</v>
      </c>
      <c r="M26" s="34" t="s">
        <v>345</v>
      </c>
    </row>
    <row r="27" spans="1:13" ht="15">
      <c r="A27" s="6">
        <v>40183</v>
      </c>
      <c r="B27" s="23">
        <v>5565</v>
      </c>
      <c r="C27" s="5" t="s">
        <v>340</v>
      </c>
      <c r="D27" s="23" t="s">
        <v>261</v>
      </c>
      <c r="E27" s="7" t="s">
        <v>17</v>
      </c>
      <c r="F27" s="22" t="s">
        <v>272</v>
      </c>
      <c r="G27" s="5" t="s">
        <v>273</v>
      </c>
      <c r="H27" s="24">
        <v>25000</v>
      </c>
      <c r="I27" s="8">
        <v>26700</v>
      </c>
      <c r="J27" s="24">
        <v>0</v>
      </c>
      <c r="K27" s="8">
        <v>26700</v>
      </c>
      <c r="L27" s="9">
        <v>1.07</v>
      </c>
      <c r="M27" s="34" t="s">
        <v>343</v>
      </c>
    </row>
    <row r="28" spans="1:13" ht="15">
      <c r="A28" s="6">
        <v>40319</v>
      </c>
      <c r="B28" s="23">
        <v>5635</v>
      </c>
      <c r="C28" s="5" t="s">
        <v>339</v>
      </c>
      <c r="D28" s="23" t="s">
        <v>261</v>
      </c>
      <c r="E28" s="7" t="s">
        <v>17</v>
      </c>
      <c r="F28" s="22" t="s">
        <v>307</v>
      </c>
      <c r="G28" s="5" t="s">
        <v>308</v>
      </c>
      <c r="H28" s="24">
        <v>129900</v>
      </c>
      <c r="I28" s="8">
        <v>45900</v>
      </c>
      <c r="J28" s="24">
        <v>54200</v>
      </c>
      <c r="K28" s="8">
        <v>100100</v>
      </c>
      <c r="L28" s="9">
        <v>0.77</v>
      </c>
      <c r="M28" s="34" t="s">
        <v>346</v>
      </c>
    </row>
    <row r="29" spans="1:13" ht="15">
      <c r="A29" s="6"/>
      <c r="B29" s="23"/>
      <c r="C29" s="5" t="s">
        <v>311</v>
      </c>
      <c r="D29" s="23" t="s">
        <v>261</v>
      </c>
      <c r="E29" s="7"/>
      <c r="F29" s="22"/>
      <c r="G29" s="5"/>
      <c r="H29" s="24"/>
      <c r="I29" s="8"/>
      <c r="J29" s="24"/>
      <c r="K29" s="8"/>
      <c r="L29" s="9"/>
      <c r="M29" s="34" t="s">
        <v>347</v>
      </c>
    </row>
    <row r="30" spans="1:13" ht="15">
      <c r="A30" s="6">
        <v>40339</v>
      </c>
      <c r="B30" s="23">
        <v>5645</v>
      </c>
      <c r="C30" s="5" t="s">
        <v>338</v>
      </c>
      <c r="D30" s="23" t="s">
        <v>304</v>
      </c>
      <c r="E30" s="7" t="s">
        <v>17</v>
      </c>
      <c r="F30" s="22" t="s">
        <v>313</v>
      </c>
      <c r="G30" s="5" t="s">
        <v>312</v>
      </c>
      <c r="H30" s="24">
        <v>135000</v>
      </c>
      <c r="I30" s="8">
        <v>70000</v>
      </c>
      <c r="J30" s="24">
        <v>93300</v>
      </c>
      <c r="K30" s="8">
        <v>163300</v>
      </c>
      <c r="L30" s="9">
        <v>1.21</v>
      </c>
      <c r="M30" s="34" t="s">
        <v>348</v>
      </c>
    </row>
    <row r="31" spans="1:13" ht="15">
      <c r="A31" s="6">
        <v>40347</v>
      </c>
      <c r="B31" s="23">
        <v>5658</v>
      </c>
      <c r="C31" s="5" t="s">
        <v>337</v>
      </c>
      <c r="D31" s="23" t="s">
        <v>304</v>
      </c>
      <c r="E31" s="7" t="s">
        <v>17</v>
      </c>
      <c r="F31" s="22" t="s">
        <v>316</v>
      </c>
      <c r="G31" s="5" t="s">
        <v>317</v>
      </c>
      <c r="H31" s="24">
        <v>85000</v>
      </c>
      <c r="I31" s="8">
        <v>70000</v>
      </c>
      <c r="J31" s="24">
        <v>47400</v>
      </c>
      <c r="K31" s="8">
        <v>117400</v>
      </c>
      <c r="L31" s="9">
        <v>1.38</v>
      </c>
      <c r="M31" s="34" t="s">
        <v>349</v>
      </c>
    </row>
    <row r="32" spans="1:13" ht="15">
      <c r="A32" s="6">
        <v>40308</v>
      </c>
      <c r="B32" s="23">
        <v>5633</v>
      </c>
      <c r="C32" s="5" t="s">
        <v>336</v>
      </c>
      <c r="D32" s="23" t="s">
        <v>261</v>
      </c>
      <c r="E32" s="7" t="s">
        <v>18</v>
      </c>
      <c r="F32" s="22" t="s">
        <v>272</v>
      </c>
      <c r="G32" s="5" t="s">
        <v>273</v>
      </c>
      <c r="H32" s="24">
        <v>70000</v>
      </c>
      <c r="I32" s="8">
        <v>23700</v>
      </c>
      <c r="J32" s="24"/>
      <c r="K32" s="8"/>
      <c r="L32" s="9">
        <v>0.34</v>
      </c>
      <c r="M32" s="34" t="s">
        <v>343</v>
      </c>
    </row>
    <row r="33" spans="1:13" ht="15">
      <c r="A33" s="6"/>
      <c r="B33" s="23"/>
      <c r="C33" s="5"/>
      <c r="D33" s="23"/>
      <c r="E33" s="7"/>
      <c r="F33" s="22"/>
      <c r="G33" s="5"/>
      <c r="H33" s="24"/>
      <c r="I33" s="8"/>
      <c r="J33" s="24"/>
      <c r="K33" s="8"/>
      <c r="L33" s="9"/>
      <c r="M33" s="34"/>
    </row>
    <row r="34" spans="1:13" ht="15">
      <c r="A34" s="6"/>
      <c r="B34" s="23"/>
      <c r="C34" s="5"/>
      <c r="D34" s="23"/>
      <c r="E34" s="7"/>
      <c r="F34" s="22"/>
      <c r="G34" s="5"/>
      <c r="H34" s="24"/>
      <c r="I34" s="8"/>
      <c r="J34" s="24"/>
      <c r="K34" s="8"/>
      <c r="L34" s="9"/>
      <c r="M34" s="34"/>
    </row>
    <row r="35" spans="1:13" ht="15">
      <c r="A35" s="6"/>
      <c r="B35" s="23"/>
      <c r="C35" s="5"/>
      <c r="D35" s="23"/>
      <c r="E35" s="7"/>
      <c r="F35" s="22"/>
      <c r="G35" s="5"/>
      <c r="H35" s="24"/>
      <c r="I35" s="8"/>
      <c r="J35" s="24"/>
      <c r="K35" s="8"/>
      <c r="L35" s="9"/>
      <c r="M35" s="34"/>
    </row>
    <row r="36" spans="1:13" ht="15">
      <c r="A36" s="6"/>
      <c r="B36" s="23"/>
      <c r="C36" s="5"/>
      <c r="D36" s="23"/>
      <c r="E36" s="7"/>
      <c r="F36" s="22"/>
      <c r="G36" s="5"/>
      <c r="H36" s="24"/>
      <c r="I36" s="8"/>
      <c r="J36" s="24"/>
      <c r="K36" s="8"/>
      <c r="L36" s="9"/>
      <c r="M36" s="34"/>
    </row>
    <row r="37" spans="1:13" ht="15" customHeight="1">
      <c r="A37" s="6"/>
      <c r="B37" s="23"/>
      <c r="C37" s="5"/>
      <c r="D37" s="23"/>
      <c r="E37" s="7"/>
      <c r="F37" s="22"/>
      <c r="G37" s="5"/>
      <c r="H37" s="24"/>
      <c r="I37" s="8"/>
      <c r="J37" s="24"/>
      <c r="K37" s="8"/>
      <c r="L37" s="9"/>
      <c r="M37" s="34"/>
    </row>
    <row r="38" spans="1:13" ht="15" customHeight="1">
      <c r="A38" s="6"/>
      <c r="B38" s="23"/>
      <c r="C38" s="5"/>
      <c r="D38" s="23"/>
      <c r="E38" s="7"/>
      <c r="F38" s="22"/>
      <c r="G38" s="5"/>
      <c r="H38" s="24"/>
      <c r="I38" s="8"/>
      <c r="J38" s="24"/>
      <c r="K38" s="8"/>
      <c r="L38" s="9"/>
      <c r="M38" s="34"/>
    </row>
    <row r="39" spans="1:13" ht="15" customHeight="1">
      <c r="A39" s="6"/>
      <c r="B39" s="23"/>
      <c r="C39" s="5" t="s">
        <v>34</v>
      </c>
      <c r="D39" s="23"/>
      <c r="E39" s="7"/>
      <c r="F39" s="22"/>
      <c r="G39" s="5"/>
      <c r="H39" s="24"/>
      <c r="I39" s="244" t="s">
        <v>131</v>
      </c>
      <c r="J39" s="245"/>
      <c r="K39" s="244" t="s">
        <v>297</v>
      </c>
      <c r="L39" s="245"/>
      <c r="M39" s="34"/>
    </row>
    <row r="40" spans="1:13" ht="15">
      <c r="A40" s="28"/>
      <c r="B40" s="17"/>
      <c r="C40" s="12"/>
      <c r="D40" s="17"/>
      <c r="E40" s="17"/>
      <c r="F40" s="12"/>
      <c r="G40" s="12"/>
      <c r="H40" s="13"/>
      <c r="I40" s="13"/>
      <c r="J40" s="13"/>
      <c r="K40" s="13"/>
      <c r="L40" s="27"/>
    </row>
    <row r="41" spans="1:13" ht="15">
      <c r="A41" s="28"/>
      <c r="B41" s="17"/>
      <c r="C41" s="12"/>
      <c r="D41" s="17"/>
      <c r="E41" s="17"/>
      <c r="F41" s="12"/>
      <c r="G41" s="12"/>
      <c r="H41" s="13"/>
      <c r="I41" s="13"/>
      <c r="J41" s="13"/>
      <c r="K41" s="13"/>
      <c r="L41" s="27"/>
    </row>
    <row r="42" spans="1:13" ht="15">
      <c r="A42" s="11"/>
      <c r="B42" s="12"/>
      <c r="C42" s="12"/>
      <c r="D42" s="12"/>
      <c r="E42" s="12"/>
      <c r="F42" s="12"/>
      <c r="G42" s="12"/>
      <c r="H42" s="13"/>
      <c r="I42" s="13"/>
      <c r="J42" s="13"/>
      <c r="K42" s="13"/>
      <c r="L42" s="12"/>
    </row>
    <row r="43" spans="1:13" ht="15">
      <c r="A43" s="11"/>
      <c r="B43" s="12"/>
      <c r="C43" s="12"/>
      <c r="D43" s="12"/>
      <c r="E43" s="12"/>
      <c r="F43" s="12"/>
      <c r="G43" s="12"/>
      <c r="H43" s="13"/>
      <c r="I43" s="13"/>
      <c r="J43" s="13"/>
      <c r="K43" s="13"/>
      <c r="L43" s="12"/>
    </row>
    <row r="44" spans="1:13" ht="15">
      <c r="A44" s="11"/>
      <c r="B44" s="12"/>
      <c r="C44" s="12"/>
      <c r="D44" s="12"/>
      <c r="E44" s="12"/>
      <c r="F44" s="12"/>
      <c r="G44" s="12"/>
      <c r="H44" s="13"/>
      <c r="I44" s="13"/>
      <c r="J44" s="13"/>
      <c r="K44" s="13"/>
      <c r="L44" s="12"/>
    </row>
    <row r="45" spans="1:13" ht="15">
      <c r="A45" s="11"/>
      <c r="B45" s="12"/>
      <c r="C45" s="12"/>
      <c r="D45" s="12"/>
      <c r="E45" s="12"/>
      <c r="F45" s="12"/>
      <c r="G45" s="12"/>
      <c r="H45" s="13"/>
      <c r="I45" s="13"/>
      <c r="J45" s="13"/>
      <c r="K45" s="13"/>
      <c r="L45" s="12"/>
    </row>
    <row r="46" spans="1:13" ht="15">
      <c r="A46" s="11"/>
      <c r="B46" s="12"/>
      <c r="C46" s="12"/>
      <c r="D46" s="12"/>
      <c r="E46" s="12"/>
      <c r="F46" s="12"/>
      <c r="G46" s="12"/>
      <c r="H46" s="13"/>
      <c r="I46" s="13"/>
      <c r="J46" s="13"/>
      <c r="K46" s="13"/>
      <c r="L46" s="12"/>
    </row>
    <row r="47" spans="1:13" ht="15">
      <c r="A47" s="11"/>
      <c r="B47" s="12"/>
      <c r="C47" s="12"/>
      <c r="D47" s="12"/>
      <c r="E47" s="12"/>
      <c r="F47" s="12"/>
      <c r="G47" s="12"/>
      <c r="H47" s="13"/>
      <c r="I47" s="13"/>
      <c r="J47" s="13"/>
      <c r="K47" s="13"/>
      <c r="L47" s="12"/>
    </row>
    <row r="48" spans="1:13" ht="15">
      <c r="A48" s="11"/>
      <c r="B48" s="12"/>
      <c r="C48" s="12"/>
      <c r="D48" s="12"/>
      <c r="E48" s="12"/>
      <c r="F48" s="12"/>
      <c r="G48" s="12"/>
      <c r="H48" s="13"/>
      <c r="I48" s="13"/>
      <c r="J48" s="13"/>
      <c r="K48" s="13"/>
      <c r="L48" s="12"/>
    </row>
    <row r="49" spans="1:12">
      <c r="A49" s="2"/>
      <c r="B49" s="1"/>
      <c r="C49" s="1"/>
      <c r="D49" s="1"/>
      <c r="E49" s="1"/>
      <c r="F49" s="1"/>
      <c r="G49" s="1"/>
      <c r="H49" s="4"/>
      <c r="I49" s="4"/>
      <c r="J49" s="4"/>
      <c r="K49" s="4"/>
      <c r="L49" s="1"/>
    </row>
    <row r="50" spans="1:12">
      <c r="A50" s="2"/>
      <c r="B50" s="1"/>
      <c r="C50" s="1"/>
      <c r="D50" s="1"/>
      <c r="E50" s="1"/>
      <c r="F50" s="1"/>
      <c r="G50" s="1"/>
      <c r="H50" s="4"/>
      <c r="I50" s="4"/>
      <c r="J50" s="4"/>
      <c r="K50" s="4"/>
      <c r="L50" s="1"/>
    </row>
    <row r="51" spans="1:12">
      <c r="A51" s="2"/>
      <c r="B51" s="1"/>
      <c r="C51" s="1"/>
      <c r="D51" s="1"/>
      <c r="E51" s="1"/>
      <c r="F51" s="1"/>
      <c r="G51" s="1"/>
      <c r="H51" s="4"/>
      <c r="I51" s="4"/>
      <c r="J51" s="4"/>
      <c r="K51" s="4"/>
      <c r="L51" s="1"/>
    </row>
    <row r="52" spans="1:12">
      <c r="A52" s="2"/>
      <c r="B52" s="1"/>
      <c r="C52" s="1"/>
      <c r="D52" s="1"/>
      <c r="E52" s="1"/>
      <c r="F52" s="1"/>
      <c r="G52" s="1"/>
      <c r="H52" s="4"/>
      <c r="I52" s="4"/>
      <c r="J52" s="4"/>
      <c r="K52" s="4"/>
      <c r="L52" s="1"/>
    </row>
    <row r="53" spans="1:12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</sheetData>
  <mergeCells count="4">
    <mergeCell ref="A1:M1"/>
    <mergeCell ref="A11:C11"/>
    <mergeCell ref="I39:J39"/>
    <mergeCell ref="K39:L39"/>
  </mergeCells>
  <phoneticPr fontId="0" type="noConversion"/>
  <pageMargins left="0" right="0" top="0" bottom="0" header="0.5" footer="0.5"/>
  <pageSetup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4"/>
  <sheetViews>
    <sheetView workbookViewId="0">
      <selection activeCell="J9" sqref="J9"/>
    </sheetView>
  </sheetViews>
  <sheetFormatPr defaultRowHeight="12.75"/>
  <cols>
    <col min="1" max="1" width="10.5703125" customWidth="1"/>
    <col min="2" max="2" width="7.85546875" customWidth="1"/>
    <col min="3" max="3" width="15.140625" customWidth="1"/>
    <col min="4" max="4" width="5.5703125" customWidth="1"/>
    <col min="5" max="5" width="6.140625" customWidth="1"/>
    <col min="6" max="6" width="19.7109375" customWidth="1"/>
    <col min="7" max="7" width="17.42578125" customWidth="1"/>
    <col min="8" max="8" width="10.140625" customWidth="1"/>
    <col min="9" max="9" width="10.28515625" customWidth="1"/>
    <col min="10" max="10" width="10" customWidth="1"/>
    <col min="11" max="11" width="9.85546875" customWidth="1"/>
    <col min="12" max="12" width="7.42578125" customWidth="1"/>
    <col min="13" max="13" width="6.42578125" bestFit="1" customWidth="1"/>
  </cols>
  <sheetData>
    <row r="1" spans="1:13" ht="21.95" customHeight="1">
      <c r="A1" s="234" t="s">
        <v>368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48"/>
    </row>
    <row r="2" spans="1:13">
      <c r="A2" s="18" t="s">
        <v>0</v>
      </c>
      <c r="B2" s="14" t="s">
        <v>1</v>
      </c>
      <c r="C2" s="18" t="s">
        <v>2</v>
      </c>
      <c r="D2" s="14" t="s">
        <v>4</v>
      </c>
      <c r="E2" s="18" t="s">
        <v>5</v>
      </c>
      <c r="F2" s="14" t="s">
        <v>7</v>
      </c>
      <c r="G2" s="18" t="s">
        <v>8</v>
      </c>
      <c r="H2" s="14" t="s">
        <v>9</v>
      </c>
      <c r="I2" s="18" t="s">
        <v>11</v>
      </c>
      <c r="J2" s="14" t="s">
        <v>11</v>
      </c>
      <c r="K2" s="18" t="s">
        <v>14</v>
      </c>
      <c r="L2" s="18" t="s">
        <v>16</v>
      </c>
      <c r="M2" s="33" t="s">
        <v>149</v>
      </c>
    </row>
    <row r="3" spans="1:13">
      <c r="A3" s="19"/>
      <c r="B3" s="3"/>
      <c r="C3" s="20" t="s">
        <v>3</v>
      </c>
      <c r="D3" s="16"/>
      <c r="E3" s="20" t="s">
        <v>6</v>
      </c>
      <c r="F3" s="16"/>
      <c r="G3" s="21"/>
      <c r="H3" s="15" t="s">
        <v>10</v>
      </c>
      <c r="I3" s="20" t="s">
        <v>12</v>
      </c>
      <c r="J3" s="15" t="s">
        <v>13</v>
      </c>
      <c r="K3" s="20" t="s">
        <v>15</v>
      </c>
      <c r="L3" s="21"/>
      <c r="M3" s="35" t="s">
        <v>150</v>
      </c>
    </row>
    <row r="4" spans="1:13" ht="15.75">
      <c r="A4" s="29" t="s">
        <v>22</v>
      </c>
      <c r="B4" s="1"/>
      <c r="C4" s="25"/>
      <c r="D4" s="1"/>
      <c r="E4" s="25"/>
      <c r="F4" s="1"/>
      <c r="G4" s="25"/>
      <c r="H4" s="1"/>
      <c r="I4" s="25"/>
      <c r="J4" s="1"/>
      <c r="K4" s="26"/>
      <c r="L4" s="25"/>
      <c r="M4" s="34"/>
    </row>
    <row r="5" spans="1:13" ht="15">
      <c r="A5" s="37">
        <v>40621</v>
      </c>
      <c r="B5" s="23">
        <v>5795</v>
      </c>
      <c r="C5" s="5" t="s">
        <v>328</v>
      </c>
      <c r="D5" s="23" t="s">
        <v>261</v>
      </c>
      <c r="E5" s="7" t="s">
        <v>17</v>
      </c>
      <c r="F5" s="22" t="s">
        <v>326</v>
      </c>
      <c r="G5" s="5" t="s">
        <v>327</v>
      </c>
      <c r="H5" s="24">
        <v>57500</v>
      </c>
      <c r="I5" s="8">
        <v>46100</v>
      </c>
      <c r="J5" s="24">
        <v>0</v>
      </c>
      <c r="K5" s="8">
        <v>46100</v>
      </c>
      <c r="L5" s="9">
        <v>0.8</v>
      </c>
      <c r="M5" s="34"/>
    </row>
    <row r="6" spans="1:13" ht="15">
      <c r="A6" s="37">
        <v>40718</v>
      </c>
      <c r="B6" s="23">
        <v>5864</v>
      </c>
      <c r="C6" s="5" t="s">
        <v>355</v>
      </c>
      <c r="D6" s="23" t="s">
        <v>261</v>
      </c>
      <c r="E6" s="7" t="s">
        <v>17</v>
      </c>
      <c r="F6" s="22" t="s">
        <v>356</v>
      </c>
      <c r="G6" s="5" t="s">
        <v>357</v>
      </c>
      <c r="H6" s="24">
        <v>132000</v>
      </c>
      <c r="I6" s="8">
        <v>60000</v>
      </c>
      <c r="J6" s="24">
        <v>62400</v>
      </c>
      <c r="K6" s="8">
        <v>122400</v>
      </c>
      <c r="L6" s="9">
        <v>0.93</v>
      </c>
      <c r="M6" s="34" t="s">
        <v>323</v>
      </c>
    </row>
    <row r="7" spans="1:13" ht="15">
      <c r="A7" s="6"/>
      <c r="B7" s="23"/>
      <c r="C7" s="5"/>
      <c r="D7" s="23"/>
      <c r="E7" s="7"/>
      <c r="F7" s="22"/>
      <c r="G7" s="5"/>
      <c r="H7" s="24"/>
      <c r="I7" s="8"/>
      <c r="J7" s="24"/>
      <c r="K7" s="8"/>
      <c r="L7" s="9"/>
      <c r="M7" s="34"/>
    </row>
    <row r="8" spans="1:13" ht="15">
      <c r="A8" s="6"/>
      <c r="B8" s="23"/>
      <c r="C8" s="5"/>
      <c r="D8" s="23"/>
      <c r="E8" s="7"/>
      <c r="F8" s="22"/>
      <c r="G8" s="5"/>
      <c r="H8" s="24"/>
      <c r="I8" s="8"/>
      <c r="J8" s="24"/>
      <c r="K8" s="8"/>
      <c r="L8" s="9"/>
      <c r="M8" s="34"/>
    </row>
    <row r="9" spans="1:13" ht="15.75">
      <c r="A9" s="238" t="s">
        <v>148</v>
      </c>
      <c r="B9" s="247"/>
      <c r="C9" s="30"/>
      <c r="D9" s="23"/>
      <c r="E9" s="7"/>
      <c r="F9" s="22"/>
      <c r="G9" s="5"/>
      <c r="H9" s="24"/>
      <c r="I9" s="8"/>
      <c r="J9" s="24"/>
      <c r="K9" s="8"/>
      <c r="L9" s="9"/>
      <c r="M9" s="34"/>
    </row>
    <row r="10" spans="1:13" ht="15">
      <c r="A10" s="54">
        <v>40794</v>
      </c>
      <c r="B10" s="41">
        <v>5916</v>
      </c>
      <c r="C10" s="52" t="s">
        <v>426</v>
      </c>
      <c r="D10" s="41" t="s">
        <v>261</v>
      </c>
      <c r="E10" s="43" t="s">
        <v>17</v>
      </c>
      <c r="F10" s="44" t="s">
        <v>427</v>
      </c>
      <c r="G10" s="42" t="s">
        <v>428</v>
      </c>
      <c r="H10" s="45">
        <v>28500</v>
      </c>
      <c r="I10" s="46">
        <v>24300</v>
      </c>
      <c r="J10" s="45"/>
      <c r="K10" s="46">
        <v>24300</v>
      </c>
      <c r="L10" s="47"/>
      <c r="M10" s="49"/>
    </row>
    <row r="11" spans="1:13" ht="15">
      <c r="A11" s="54">
        <v>40751</v>
      </c>
      <c r="B11" s="41">
        <v>5890</v>
      </c>
      <c r="C11" s="52" t="s">
        <v>429</v>
      </c>
      <c r="D11" s="41" t="s">
        <v>261</v>
      </c>
      <c r="E11" s="43" t="s">
        <v>17</v>
      </c>
      <c r="F11" s="44" t="s">
        <v>421</v>
      </c>
      <c r="G11" s="42" t="s">
        <v>430</v>
      </c>
      <c r="H11" s="45">
        <v>23600</v>
      </c>
      <c r="I11" s="46">
        <v>23600</v>
      </c>
      <c r="J11" s="45"/>
      <c r="K11" s="46">
        <v>23600</v>
      </c>
      <c r="L11" s="47"/>
      <c r="M11" s="49"/>
    </row>
    <row r="12" spans="1:13" ht="15">
      <c r="A12" s="54">
        <v>40751</v>
      </c>
      <c r="B12" s="41">
        <v>5889</v>
      </c>
      <c r="C12" s="52" t="s">
        <v>426</v>
      </c>
      <c r="D12" s="41" t="s">
        <v>261</v>
      </c>
      <c r="E12" s="43" t="s">
        <v>17</v>
      </c>
      <c r="F12" s="44" t="s">
        <v>421</v>
      </c>
      <c r="G12" s="42" t="s">
        <v>427</v>
      </c>
      <c r="H12" s="45">
        <v>23600</v>
      </c>
      <c r="I12" s="46">
        <v>24300</v>
      </c>
      <c r="J12" s="45"/>
      <c r="K12" s="46">
        <v>24300</v>
      </c>
      <c r="L12" s="47"/>
      <c r="M12" s="49"/>
    </row>
    <row r="13" spans="1:13" ht="15">
      <c r="A13" s="54">
        <v>40526</v>
      </c>
      <c r="B13" s="41">
        <v>5757</v>
      </c>
      <c r="C13" s="52" t="s">
        <v>431</v>
      </c>
      <c r="D13" s="41" t="s">
        <v>261</v>
      </c>
      <c r="E13" s="43" t="s">
        <v>17</v>
      </c>
      <c r="F13" s="44" t="s">
        <v>432</v>
      </c>
      <c r="G13" s="42" t="s">
        <v>55</v>
      </c>
      <c r="H13" s="45">
        <v>25000</v>
      </c>
      <c r="I13" s="46">
        <v>20100</v>
      </c>
      <c r="J13" s="45"/>
      <c r="K13" s="46">
        <v>20100</v>
      </c>
      <c r="L13" s="47"/>
      <c r="M13" s="49"/>
    </row>
    <row r="14" spans="1:13" ht="15">
      <c r="A14" s="54"/>
      <c r="B14" s="41"/>
      <c r="C14" s="52"/>
      <c r="D14" s="41"/>
      <c r="E14" s="43"/>
      <c r="F14" s="44"/>
      <c r="G14" s="42"/>
      <c r="H14" s="45"/>
      <c r="I14" s="46"/>
      <c r="J14" s="45"/>
      <c r="K14" s="46"/>
      <c r="L14" s="47"/>
      <c r="M14" s="49"/>
    </row>
    <row r="15" spans="1:13" ht="15">
      <c r="A15" s="6"/>
      <c r="B15" s="23"/>
      <c r="C15" s="30"/>
      <c r="D15" s="23"/>
      <c r="E15" s="7"/>
      <c r="F15" s="22"/>
      <c r="G15" s="5"/>
      <c r="H15" s="24"/>
      <c r="I15" s="8"/>
      <c r="J15" s="24"/>
      <c r="K15" s="8"/>
      <c r="L15" s="9"/>
      <c r="M15" s="34"/>
    </row>
    <row r="16" spans="1:13" ht="15.75">
      <c r="A16" s="31" t="s">
        <v>24</v>
      </c>
      <c r="B16" s="23"/>
      <c r="C16" s="5"/>
      <c r="D16" s="23"/>
      <c r="E16" s="7"/>
      <c r="F16" s="22"/>
      <c r="G16" s="5"/>
      <c r="H16" s="24"/>
      <c r="I16" s="8"/>
      <c r="J16" s="24"/>
      <c r="K16" s="8"/>
      <c r="L16" s="9"/>
      <c r="M16" s="34"/>
    </row>
    <row r="17" spans="1:13" ht="15">
      <c r="A17" s="37">
        <v>40522</v>
      </c>
      <c r="B17" s="23">
        <v>5750</v>
      </c>
      <c r="C17" s="5" t="s">
        <v>329</v>
      </c>
      <c r="D17" s="23" t="s">
        <v>261</v>
      </c>
      <c r="E17" s="7" t="s">
        <v>17</v>
      </c>
      <c r="F17" s="22" t="s">
        <v>324</v>
      </c>
      <c r="G17" s="5" t="s">
        <v>325</v>
      </c>
      <c r="H17" s="24">
        <v>45000</v>
      </c>
      <c r="I17" s="8">
        <v>51000</v>
      </c>
      <c r="J17" s="24">
        <v>18900</v>
      </c>
      <c r="K17" s="8">
        <v>69900</v>
      </c>
      <c r="L17" s="9">
        <v>1.55</v>
      </c>
      <c r="M17" s="36" t="s">
        <v>323</v>
      </c>
    </row>
    <row r="18" spans="1:13" ht="15">
      <c r="A18" s="37">
        <v>40715</v>
      </c>
      <c r="B18" s="23">
        <v>5862</v>
      </c>
      <c r="C18" s="5" t="s">
        <v>350</v>
      </c>
      <c r="D18" s="23" t="s">
        <v>20</v>
      </c>
      <c r="E18" s="7" t="s">
        <v>17</v>
      </c>
      <c r="F18" s="22" t="s">
        <v>352</v>
      </c>
      <c r="G18" s="5" t="s">
        <v>353</v>
      </c>
      <c r="H18" s="24">
        <v>108000</v>
      </c>
      <c r="I18" s="8">
        <v>67500</v>
      </c>
      <c r="J18" s="24">
        <v>39200</v>
      </c>
      <c r="K18" s="8">
        <v>106700</v>
      </c>
      <c r="L18" s="9">
        <v>0.99</v>
      </c>
      <c r="M18" s="36" t="s">
        <v>323</v>
      </c>
    </row>
    <row r="19" spans="1:13" ht="15">
      <c r="A19" s="6"/>
      <c r="B19" s="23"/>
      <c r="C19" s="5" t="s">
        <v>351</v>
      </c>
      <c r="D19" s="23"/>
      <c r="E19" s="7"/>
      <c r="F19" s="22"/>
      <c r="G19" s="5"/>
      <c r="H19" s="24"/>
      <c r="I19" s="8"/>
      <c r="J19" s="24"/>
      <c r="K19" s="8"/>
      <c r="L19" s="9"/>
      <c r="M19" s="34"/>
    </row>
    <row r="20" spans="1:13" ht="15">
      <c r="A20" s="6"/>
      <c r="B20" s="23"/>
      <c r="C20" s="5"/>
      <c r="D20" s="23"/>
      <c r="E20" s="7"/>
      <c r="F20" s="22"/>
      <c r="G20" s="5"/>
      <c r="H20" s="24"/>
      <c r="I20" s="8"/>
      <c r="J20" s="24"/>
      <c r="K20" s="8"/>
      <c r="L20" s="9"/>
      <c r="M20" s="34"/>
    </row>
    <row r="21" spans="1:13" ht="15">
      <c r="A21" s="6"/>
      <c r="B21" s="23"/>
      <c r="C21" s="5"/>
      <c r="D21" s="23"/>
      <c r="E21" s="7"/>
      <c r="F21" s="22"/>
      <c r="G21" s="5"/>
      <c r="H21" s="24"/>
      <c r="I21" s="8"/>
      <c r="J21" s="24"/>
      <c r="K21" s="8"/>
      <c r="L21" s="9"/>
      <c r="M21" s="34"/>
    </row>
    <row r="22" spans="1:13" ht="15">
      <c r="A22" s="6"/>
      <c r="B22" s="23"/>
      <c r="C22" s="5"/>
      <c r="D22" s="23"/>
      <c r="E22" s="7"/>
      <c r="F22" s="22"/>
      <c r="G22" s="5"/>
      <c r="H22" s="24"/>
      <c r="I22" s="8"/>
      <c r="J22" s="24"/>
      <c r="K22" s="8"/>
      <c r="L22" s="9"/>
      <c r="M22" s="34"/>
    </row>
    <row r="23" spans="1:13" ht="15.75">
      <c r="A23" s="31" t="s">
        <v>23</v>
      </c>
      <c r="B23" s="23"/>
      <c r="C23" s="5"/>
      <c r="D23" s="23"/>
      <c r="E23" s="7"/>
      <c r="F23" s="22"/>
      <c r="G23" s="5"/>
      <c r="H23" s="24"/>
      <c r="I23" s="8"/>
      <c r="J23" s="24"/>
      <c r="K23" s="8"/>
      <c r="L23" s="9"/>
      <c r="M23" s="34"/>
    </row>
    <row r="24" spans="1:13" ht="15">
      <c r="A24" s="37">
        <v>40466</v>
      </c>
      <c r="B24" s="23">
        <v>5711</v>
      </c>
      <c r="C24" s="5" t="s">
        <v>330</v>
      </c>
      <c r="D24" s="23" t="s">
        <v>261</v>
      </c>
      <c r="E24" s="7" t="s">
        <v>17</v>
      </c>
      <c r="F24" s="22" t="s">
        <v>137</v>
      </c>
      <c r="G24" s="5" t="s">
        <v>354</v>
      </c>
      <c r="H24" s="24">
        <v>166500</v>
      </c>
      <c r="I24" s="8">
        <v>71300</v>
      </c>
      <c r="J24" s="24">
        <v>117000</v>
      </c>
      <c r="K24" s="8">
        <v>188300</v>
      </c>
      <c r="L24" s="9">
        <v>1.1299999999999999</v>
      </c>
      <c r="M24" s="36" t="s">
        <v>229</v>
      </c>
    </row>
    <row r="25" spans="1:13" ht="15">
      <c r="A25" s="37">
        <v>40461</v>
      </c>
      <c r="B25" s="23">
        <v>5720</v>
      </c>
      <c r="C25" s="5" t="s">
        <v>331</v>
      </c>
      <c r="D25" s="23" t="s">
        <v>261</v>
      </c>
      <c r="E25" s="7" t="s">
        <v>17</v>
      </c>
      <c r="F25" s="22" t="s">
        <v>321</v>
      </c>
      <c r="G25" s="5" t="s">
        <v>322</v>
      </c>
      <c r="H25" s="24">
        <v>73000</v>
      </c>
      <c r="I25" s="8">
        <v>45000</v>
      </c>
      <c r="J25" s="24">
        <v>21200</v>
      </c>
      <c r="K25" s="8">
        <v>66200</v>
      </c>
      <c r="L25" s="9">
        <v>0.91</v>
      </c>
      <c r="M25" s="34" t="s">
        <v>323</v>
      </c>
    </row>
    <row r="26" spans="1:13" ht="15">
      <c r="A26" s="40">
        <v>40802</v>
      </c>
      <c r="B26" s="41">
        <v>5917</v>
      </c>
      <c r="C26" s="42" t="s">
        <v>369</v>
      </c>
      <c r="D26" s="41" t="s">
        <v>261</v>
      </c>
      <c r="E26" s="43" t="s">
        <v>17</v>
      </c>
      <c r="F26" s="44" t="s">
        <v>370</v>
      </c>
      <c r="G26" s="42" t="s">
        <v>371</v>
      </c>
      <c r="H26" s="45">
        <v>160000</v>
      </c>
      <c r="I26" s="46">
        <v>48000</v>
      </c>
      <c r="J26" s="45">
        <v>75500</v>
      </c>
      <c r="K26" s="46">
        <v>123500</v>
      </c>
      <c r="L26" s="47">
        <v>0.77</v>
      </c>
      <c r="M26" s="48" t="s">
        <v>345</v>
      </c>
    </row>
    <row r="27" spans="1:13" ht="15">
      <c r="A27" s="6"/>
      <c r="B27" s="23"/>
      <c r="C27" s="5"/>
      <c r="D27" s="23"/>
      <c r="E27" s="7"/>
      <c r="F27" s="22"/>
      <c r="G27" s="5"/>
      <c r="H27" s="24"/>
      <c r="I27" s="8"/>
      <c r="J27" s="24"/>
      <c r="K27" s="8"/>
      <c r="L27" s="9"/>
      <c r="M27" s="34"/>
    </row>
    <row r="28" spans="1:13" ht="15">
      <c r="A28" s="6"/>
      <c r="B28" s="23"/>
      <c r="C28" s="5"/>
      <c r="D28" s="23"/>
      <c r="E28" s="7"/>
      <c r="F28" s="22"/>
      <c r="G28" s="5"/>
      <c r="H28" s="24"/>
      <c r="I28" s="8"/>
      <c r="J28" s="24"/>
      <c r="K28" s="8"/>
      <c r="L28" s="9"/>
      <c r="M28" s="34"/>
    </row>
    <row r="29" spans="1:13" ht="15">
      <c r="A29" s="6"/>
      <c r="B29" s="23"/>
      <c r="C29" s="5"/>
      <c r="D29" s="23"/>
      <c r="E29" s="7"/>
      <c r="F29" s="22"/>
      <c r="G29" s="5"/>
      <c r="H29" s="24"/>
      <c r="I29" s="8"/>
      <c r="J29" s="24"/>
      <c r="K29" s="8"/>
      <c r="L29" s="9"/>
      <c r="M29" s="34"/>
    </row>
    <row r="30" spans="1:13" ht="15">
      <c r="A30" s="6"/>
      <c r="B30" s="23"/>
      <c r="C30" s="5"/>
      <c r="D30" s="23"/>
      <c r="E30" s="7"/>
      <c r="F30" s="22"/>
      <c r="G30" s="5"/>
      <c r="H30" s="24"/>
      <c r="I30" s="8"/>
      <c r="J30" s="24"/>
      <c r="K30" s="8"/>
      <c r="L30" s="9"/>
      <c r="M30" s="34"/>
    </row>
    <row r="31" spans="1:13" ht="15">
      <c r="A31" s="6"/>
      <c r="B31" s="23"/>
      <c r="C31" s="5"/>
      <c r="D31" s="23"/>
      <c r="E31" s="7"/>
      <c r="F31" s="22"/>
      <c r="G31" s="5"/>
      <c r="H31" s="24"/>
      <c r="I31" s="8"/>
      <c r="J31" s="24"/>
      <c r="K31" s="8"/>
      <c r="L31" s="9"/>
      <c r="M31" s="34"/>
    </row>
    <row r="32" spans="1:13" ht="15">
      <c r="A32" s="6"/>
      <c r="B32" s="23"/>
      <c r="C32" s="5"/>
      <c r="D32" s="23"/>
      <c r="E32" s="7"/>
      <c r="F32" s="22"/>
      <c r="G32" s="5"/>
      <c r="H32" s="24"/>
      <c r="I32" s="8"/>
      <c r="J32" s="24"/>
      <c r="K32" s="8"/>
      <c r="L32" s="9"/>
      <c r="M32" s="34"/>
    </row>
    <row r="33" spans="1:13" ht="15">
      <c r="A33" s="6"/>
      <c r="B33" s="23"/>
      <c r="C33" s="5"/>
      <c r="D33" s="23"/>
      <c r="E33" s="7"/>
      <c r="F33" s="22"/>
      <c r="G33" s="5"/>
      <c r="H33" s="24"/>
      <c r="I33" s="8"/>
      <c r="J33" s="24"/>
      <c r="K33" s="8"/>
      <c r="L33" s="9"/>
      <c r="M33" s="34"/>
    </row>
    <row r="34" spans="1:13" ht="15">
      <c r="A34" s="6"/>
      <c r="B34" s="23"/>
      <c r="C34" s="5"/>
      <c r="D34" s="23"/>
      <c r="E34" s="7"/>
      <c r="F34" s="22"/>
      <c r="G34" s="5"/>
      <c r="H34" s="24"/>
      <c r="I34" s="8"/>
      <c r="J34" s="24"/>
      <c r="K34" s="8"/>
      <c r="L34" s="9"/>
      <c r="M34" s="34"/>
    </row>
    <row r="35" spans="1:13" ht="15">
      <c r="A35" s="6"/>
      <c r="B35" s="23"/>
      <c r="C35" s="5"/>
      <c r="D35" s="23"/>
      <c r="E35" s="7"/>
      <c r="F35" s="22"/>
      <c r="G35" s="5"/>
      <c r="H35" s="24"/>
      <c r="I35" s="8"/>
      <c r="J35" s="24"/>
      <c r="K35" s="8"/>
      <c r="L35" s="9"/>
      <c r="M35" s="34"/>
    </row>
    <row r="36" spans="1:13" ht="15" customHeight="1">
      <c r="A36" s="6"/>
      <c r="B36" s="23"/>
      <c r="C36" s="5"/>
      <c r="D36" s="23"/>
      <c r="E36" s="7"/>
      <c r="F36" s="22"/>
      <c r="G36" s="5"/>
      <c r="H36" s="24"/>
      <c r="I36" s="8"/>
      <c r="J36" s="24"/>
      <c r="K36" s="8"/>
      <c r="L36" s="9"/>
      <c r="M36" s="34"/>
    </row>
    <row r="37" spans="1:13" ht="15" customHeight="1">
      <c r="A37" s="6"/>
      <c r="B37" s="23"/>
      <c r="C37" s="5"/>
      <c r="D37" s="23"/>
      <c r="E37" s="7"/>
      <c r="F37" s="22"/>
      <c r="G37" s="5"/>
      <c r="H37" s="24"/>
      <c r="I37" s="8"/>
      <c r="J37" s="24"/>
      <c r="K37" s="8"/>
      <c r="L37" s="9"/>
      <c r="M37" s="34"/>
    </row>
    <row r="38" spans="1:13" ht="15" customHeight="1">
      <c r="A38" s="6"/>
      <c r="B38" s="23"/>
      <c r="C38" s="5" t="s">
        <v>34</v>
      </c>
      <c r="D38" s="23"/>
      <c r="E38" s="7"/>
      <c r="F38" s="22"/>
      <c r="G38" s="5"/>
      <c r="H38" s="24"/>
      <c r="I38" s="244" t="s">
        <v>131</v>
      </c>
      <c r="J38" s="245"/>
      <c r="K38" s="244" t="s">
        <v>320</v>
      </c>
      <c r="L38" s="245"/>
      <c r="M38" s="34"/>
    </row>
    <row r="39" spans="1:13" ht="15">
      <c r="A39" s="28"/>
      <c r="B39" s="17"/>
      <c r="C39" s="12"/>
      <c r="D39" s="17"/>
      <c r="E39" s="17"/>
      <c r="F39" s="12"/>
      <c r="G39" s="12"/>
      <c r="H39" s="13"/>
      <c r="I39" s="13"/>
      <c r="J39" s="13"/>
      <c r="K39" s="13"/>
      <c r="L39" s="27"/>
    </row>
    <row r="40" spans="1:13" ht="15">
      <c r="A40" s="28"/>
      <c r="B40" s="17"/>
      <c r="C40" s="12"/>
      <c r="D40" s="17"/>
      <c r="E40" s="17"/>
      <c r="F40" s="12"/>
      <c r="G40" s="12"/>
      <c r="H40" s="13"/>
      <c r="I40" s="13"/>
      <c r="J40" s="13"/>
      <c r="K40" s="13"/>
      <c r="L40" s="27"/>
    </row>
    <row r="41" spans="1:13" ht="15">
      <c r="A41" s="11"/>
      <c r="B41" s="12"/>
      <c r="C41" s="12"/>
      <c r="D41" s="12"/>
      <c r="E41" s="12"/>
      <c r="F41" s="12"/>
      <c r="G41" s="12"/>
      <c r="H41" s="13"/>
      <c r="I41" s="13"/>
      <c r="J41" s="13"/>
      <c r="K41" s="13"/>
      <c r="L41" s="12"/>
    </row>
    <row r="42" spans="1:13" ht="15">
      <c r="A42" s="11"/>
      <c r="B42" s="12"/>
      <c r="C42" s="12"/>
      <c r="D42" s="12"/>
      <c r="E42" s="12"/>
      <c r="F42" s="12"/>
      <c r="G42" s="12"/>
      <c r="H42" s="13"/>
      <c r="I42" s="13"/>
      <c r="J42" s="13"/>
      <c r="K42" s="13"/>
      <c r="L42" s="12"/>
    </row>
    <row r="43" spans="1:13" ht="15">
      <c r="A43" s="11"/>
      <c r="B43" s="12"/>
      <c r="C43" s="12"/>
      <c r="D43" s="12"/>
      <c r="E43" s="12"/>
      <c r="F43" s="12"/>
      <c r="G43" s="12"/>
      <c r="H43" s="13"/>
      <c r="I43" s="13"/>
      <c r="J43" s="13"/>
      <c r="K43" s="13"/>
      <c r="L43" s="12"/>
    </row>
    <row r="44" spans="1:13" ht="15">
      <c r="A44" s="11"/>
      <c r="B44" s="12"/>
      <c r="C44" s="12"/>
      <c r="D44" s="12"/>
      <c r="E44" s="12"/>
      <c r="F44" s="12"/>
      <c r="G44" s="12"/>
      <c r="H44" s="13"/>
      <c r="I44" s="13"/>
      <c r="J44" s="13"/>
      <c r="K44" s="13"/>
      <c r="L44" s="12"/>
    </row>
    <row r="45" spans="1:13" ht="15">
      <c r="A45" s="11"/>
      <c r="B45" s="12"/>
      <c r="C45" s="12"/>
      <c r="D45" s="12"/>
      <c r="E45" s="12"/>
      <c r="F45" s="12"/>
      <c r="G45" s="12"/>
      <c r="H45" s="13"/>
      <c r="I45" s="13"/>
      <c r="J45" s="13"/>
      <c r="K45" s="13"/>
      <c r="L45" s="12"/>
    </row>
    <row r="46" spans="1:13" ht="15">
      <c r="A46" s="11"/>
      <c r="B46" s="12"/>
      <c r="C46" s="12"/>
      <c r="D46" s="12"/>
      <c r="E46" s="12"/>
      <c r="F46" s="12"/>
      <c r="G46" s="12"/>
      <c r="H46" s="13"/>
      <c r="I46" s="13"/>
      <c r="J46" s="13"/>
      <c r="K46" s="13"/>
      <c r="L46" s="12"/>
    </row>
    <row r="47" spans="1:13" ht="15">
      <c r="A47" s="11"/>
      <c r="B47" s="12"/>
      <c r="C47" s="12"/>
      <c r="D47" s="12"/>
      <c r="E47" s="12"/>
      <c r="F47" s="12"/>
      <c r="G47" s="12"/>
      <c r="H47" s="13"/>
      <c r="I47" s="13"/>
      <c r="J47" s="13"/>
      <c r="K47" s="13"/>
      <c r="L47" s="12"/>
    </row>
    <row r="48" spans="1:13">
      <c r="A48" s="2"/>
      <c r="B48" s="1"/>
      <c r="C48" s="1"/>
      <c r="D48" s="1"/>
      <c r="E48" s="1"/>
      <c r="F48" s="1"/>
      <c r="G48" s="1"/>
      <c r="H48" s="4"/>
      <c r="I48" s="4"/>
      <c r="J48" s="4"/>
      <c r="K48" s="4"/>
      <c r="L48" s="1"/>
    </row>
    <row r="49" spans="1:12">
      <c r="A49" s="2"/>
      <c r="B49" s="1"/>
      <c r="C49" s="1"/>
      <c r="D49" s="1"/>
      <c r="E49" s="1"/>
      <c r="F49" s="1"/>
      <c r="G49" s="1"/>
      <c r="H49" s="4"/>
      <c r="I49" s="4"/>
      <c r="J49" s="4"/>
      <c r="K49" s="4"/>
      <c r="L49" s="1"/>
    </row>
    <row r="50" spans="1:12">
      <c r="A50" s="2"/>
      <c r="B50" s="1"/>
      <c r="C50" s="1"/>
      <c r="D50" s="1"/>
      <c r="E50" s="1"/>
      <c r="F50" s="1"/>
      <c r="G50" s="1"/>
      <c r="H50" s="4"/>
      <c r="I50" s="4"/>
      <c r="J50" s="4"/>
      <c r="K50" s="4"/>
      <c r="L50" s="1"/>
    </row>
    <row r="51" spans="1:12">
      <c r="A51" s="2"/>
      <c r="B51" s="1"/>
      <c r="C51" s="1"/>
      <c r="D51" s="1"/>
      <c r="E51" s="1"/>
      <c r="F51" s="1"/>
      <c r="G51" s="1"/>
      <c r="H51" s="4"/>
      <c r="I51" s="4"/>
      <c r="J51" s="4"/>
      <c r="K51" s="4"/>
      <c r="L51" s="1"/>
    </row>
    <row r="52" spans="1:12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</sheetData>
  <mergeCells count="4">
    <mergeCell ref="A1:M1"/>
    <mergeCell ref="I38:J38"/>
    <mergeCell ref="K38:L38"/>
    <mergeCell ref="A9:B9"/>
  </mergeCells>
  <phoneticPr fontId="0" type="noConversion"/>
  <pageMargins left="0" right="0" top="0" bottom="0" header="0.5" footer="0.5"/>
  <pageSetup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9"/>
  <sheetViews>
    <sheetView topLeftCell="A37" workbookViewId="0">
      <selection activeCell="P11" sqref="P11"/>
    </sheetView>
  </sheetViews>
  <sheetFormatPr defaultRowHeight="12.75"/>
  <cols>
    <col min="1" max="1" width="10.5703125" customWidth="1"/>
    <col min="2" max="2" width="7.85546875" customWidth="1"/>
    <col min="3" max="3" width="15.140625" customWidth="1"/>
    <col min="4" max="4" width="5.5703125" customWidth="1"/>
    <col min="5" max="5" width="6.42578125" customWidth="1"/>
    <col min="6" max="7" width="19.7109375" customWidth="1"/>
    <col min="8" max="8" width="10.140625" customWidth="1"/>
    <col min="9" max="9" width="10.28515625" customWidth="1"/>
    <col min="10" max="10" width="9.42578125" customWidth="1"/>
    <col min="11" max="11" width="9.85546875" customWidth="1"/>
    <col min="12" max="12" width="7" customWidth="1"/>
    <col min="13" max="13" width="6.42578125" bestFit="1" customWidth="1"/>
  </cols>
  <sheetData>
    <row r="1" spans="1:13" ht="21.95" customHeight="1">
      <c r="A1" s="234" t="s">
        <v>367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48"/>
    </row>
    <row r="2" spans="1:13">
      <c r="A2" s="18" t="s">
        <v>0</v>
      </c>
      <c r="B2" s="14" t="s">
        <v>1</v>
      </c>
      <c r="C2" s="18" t="s">
        <v>2</v>
      </c>
      <c r="D2" s="14" t="s">
        <v>4</v>
      </c>
      <c r="E2" s="18" t="s">
        <v>5</v>
      </c>
      <c r="F2" s="14" t="s">
        <v>7</v>
      </c>
      <c r="G2" s="18" t="s">
        <v>8</v>
      </c>
      <c r="H2" s="14" t="s">
        <v>9</v>
      </c>
      <c r="I2" s="18" t="s">
        <v>11</v>
      </c>
      <c r="J2" s="14" t="s">
        <v>11</v>
      </c>
      <c r="K2" s="18" t="s">
        <v>14</v>
      </c>
      <c r="L2" s="18" t="s">
        <v>16</v>
      </c>
      <c r="M2" s="33" t="s">
        <v>149</v>
      </c>
    </row>
    <row r="3" spans="1:13">
      <c r="A3" s="19"/>
      <c r="B3" s="3"/>
      <c r="C3" s="20" t="s">
        <v>3</v>
      </c>
      <c r="D3" s="16"/>
      <c r="E3" s="20" t="s">
        <v>6</v>
      </c>
      <c r="F3" s="16"/>
      <c r="G3" s="21"/>
      <c r="H3" s="15" t="s">
        <v>10</v>
      </c>
      <c r="I3" s="20" t="s">
        <v>12</v>
      </c>
      <c r="J3" s="15" t="s">
        <v>13</v>
      </c>
      <c r="K3" s="20" t="s">
        <v>15</v>
      </c>
      <c r="L3" s="21"/>
      <c r="M3" s="35" t="s">
        <v>150</v>
      </c>
    </row>
    <row r="4" spans="1:13" ht="15.75">
      <c r="A4" s="29" t="s">
        <v>22</v>
      </c>
      <c r="B4" s="1"/>
      <c r="C4" s="25"/>
      <c r="D4" s="1"/>
      <c r="E4" s="25"/>
      <c r="F4" s="1"/>
      <c r="H4" s="1"/>
      <c r="I4" s="25"/>
      <c r="J4" s="1"/>
      <c r="K4" s="26"/>
      <c r="L4" s="25"/>
      <c r="M4" s="34"/>
    </row>
    <row r="5" spans="1:13" ht="15">
      <c r="A5" s="37">
        <v>40844</v>
      </c>
      <c r="B5" s="23">
        <v>5944</v>
      </c>
      <c r="C5" s="5" t="s">
        <v>361</v>
      </c>
      <c r="D5" s="23" t="s">
        <v>19</v>
      </c>
      <c r="E5" s="7" t="s">
        <v>17</v>
      </c>
      <c r="F5" s="5" t="s">
        <v>360</v>
      </c>
      <c r="G5" s="22" t="s">
        <v>359</v>
      </c>
      <c r="H5" s="8">
        <v>155000</v>
      </c>
      <c r="I5" s="8">
        <v>68000</v>
      </c>
      <c r="J5" s="24">
        <v>42200</v>
      </c>
      <c r="K5" s="8">
        <v>110200</v>
      </c>
      <c r="L5" s="9">
        <v>0.71</v>
      </c>
      <c r="M5" s="36" t="s">
        <v>345</v>
      </c>
    </row>
    <row r="6" spans="1:13" ht="15">
      <c r="A6" s="37">
        <v>41263</v>
      </c>
      <c r="B6" s="23">
        <v>5979</v>
      </c>
      <c r="C6" s="5" t="s">
        <v>455</v>
      </c>
      <c r="D6" s="23" t="s">
        <v>20</v>
      </c>
      <c r="E6" s="7" t="s">
        <v>17</v>
      </c>
      <c r="F6" s="22" t="s">
        <v>456</v>
      </c>
      <c r="G6" s="5" t="s">
        <v>457</v>
      </c>
      <c r="H6" s="24">
        <v>158000</v>
      </c>
      <c r="I6" s="8">
        <v>24700</v>
      </c>
      <c r="J6" s="24">
        <v>102100</v>
      </c>
      <c r="K6" s="8">
        <v>126800</v>
      </c>
      <c r="L6" s="9">
        <v>0.8</v>
      </c>
      <c r="M6" s="39" t="s">
        <v>365</v>
      </c>
    </row>
    <row r="7" spans="1:13" ht="15">
      <c r="A7" s="37">
        <v>40990</v>
      </c>
      <c r="B7" s="23">
        <v>6026</v>
      </c>
      <c r="C7" s="5" t="s">
        <v>372</v>
      </c>
      <c r="D7" s="23" t="s">
        <v>20</v>
      </c>
      <c r="E7" s="7" t="s">
        <v>17</v>
      </c>
      <c r="F7" s="22" t="s">
        <v>373</v>
      </c>
      <c r="G7" s="5" t="s">
        <v>458</v>
      </c>
      <c r="H7" s="24">
        <v>19000</v>
      </c>
      <c r="I7" s="8">
        <v>13300</v>
      </c>
      <c r="J7" s="24"/>
      <c r="K7" s="8">
        <v>13300</v>
      </c>
      <c r="L7" s="9">
        <v>0.7</v>
      </c>
      <c r="M7" s="34"/>
    </row>
    <row r="8" spans="1:13" ht="15">
      <c r="A8" s="37">
        <v>41040</v>
      </c>
      <c r="B8" s="23">
        <v>6064</v>
      </c>
      <c r="C8" s="5" t="s">
        <v>381</v>
      </c>
      <c r="D8" s="23" t="s">
        <v>19</v>
      </c>
      <c r="E8" s="7" t="s">
        <v>17</v>
      </c>
      <c r="F8" s="22" t="s">
        <v>186</v>
      </c>
      <c r="G8" s="5" t="s">
        <v>377</v>
      </c>
      <c r="H8" s="24">
        <v>67000</v>
      </c>
      <c r="I8" s="8">
        <v>63600</v>
      </c>
      <c r="J8" s="24">
        <v>17100</v>
      </c>
      <c r="K8" s="8">
        <v>80700</v>
      </c>
      <c r="L8" s="9">
        <v>1.2</v>
      </c>
      <c r="M8" s="34"/>
    </row>
    <row r="9" spans="1:13" ht="15">
      <c r="A9" s="37">
        <v>41052</v>
      </c>
      <c r="B9" s="23">
        <v>6068</v>
      </c>
      <c r="C9" s="5" t="s">
        <v>378</v>
      </c>
      <c r="D9" s="23" t="s">
        <v>20</v>
      </c>
      <c r="E9" s="7" t="s">
        <v>17</v>
      </c>
      <c r="F9" s="22" t="s">
        <v>379</v>
      </c>
      <c r="G9" s="5" t="s">
        <v>380</v>
      </c>
      <c r="H9" s="24">
        <v>215000</v>
      </c>
      <c r="I9" s="8">
        <v>48600</v>
      </c>
      <c r="J9" s="24">
        <v>105900</v>
      </c>
      <c r="K9" s="8">
        <v>154500</v>
      </c>
      <c r="L9" s="9">
        <v>0.72</v>
      </c>
      <c r="M9" s="36" t="s">
        <v>345</v>
      </c>
    </row>
    <row r="10" spans="1:13" ht="15">
      <c r="A10" s="40">
        <v>41151</v>
      </c>
      <c r="B10" s="41">
        <v>6131</v>
      </c>
      <c r="C10" s="52" t="s">
        <v>401</v>
      </c>
      <c r="D10" s="41" t="s">
        <v>20</v>
      </c>
      <c r="E10" s="43" t="s">
        <v>18</v>
      </c>
      <c r="F10" s="44" t="s">
        <v>399</v>
      </c>
      <c r="G10" s="42" t="s">
        <v>400</v>
      </c>
      <c r="H10" s="45">
        <v>119000</v>
      </c>
      <c r="I10" s="46">
        <v>50000</v>
      </c>
      <c r="J10" s="45">
        <v>38600</v>
      </c>
      <c r="K10" s="46">
        <v>88600</v>
      </c>
      <c r="L10" s="47">
        <v>0.75</v>
      </c>
      <c r="M10" s="49" t="s">
        <v>345</v>
      </c>
    </row>
    <row r="11" spans="1:13" ht="15">
      <c r="A11" s="40"/>
      <c r="B11" s="41"/>
      <c r="C11" s="52" t="s">
        <v>402</v>
      </c>
      <c r="D11" s="41"/>
      <c r="E11" s="43"/>
      <c r="F11" s="44"/>
      <c r="G11" s="42"/>
      <c r="H11" s="45"/>
      <c r="I11" s="46"/>
      <c r="J11" s="45"/>
      <c r="K11" s="46"/>
      <c r="L11" s="47"/>
      <c r="M11" s="49"/>
    </row>
    <row r="12" spans="1:13" ht="15">
      <c r="A12" s="37">
        <v>41082</v>
      </c>
      <c r="B12" s="53">
        <v>6088</v>
      </c>
      <c r="C12" s="30" t="s">
        <v>393</v>
      </c>
      <c r="D12" s="23" t="s">
        <v>20</v>
      </c>
      <c r="E12" s="7" t="s">
        <v>17</v>
      </c>
      <c r="F12" s="22" t="s">
        <v>394</v>
      </c>
      <c r="G12" s="5" t="s">
        <v>435</v>
      </c>
      <c r="H12" s="24">
        <v>112500</v>
      </c>
      <c r="I12" s="8">
        <v>22700</v>
      </c>
      <c r="J12" s="24">
        <v>89500</v>
      </c>
      <c r="K12" s="8">
        <v>112200</v>
      </c>
      <c r="L12" s="9">
        <v>1</v>
      </c>
      <c r="M12" s="51" t="s">
        <v>229</v>
      </c>
    </row>
    <row r="13" spans="1:13" ht="15">
      <c r="A13" s="37">
        <v>41101</v>
      </c>
      <c r="B13" s="53">
        <v>6105</v>
      </c>
      <c r="C13" s="30" t="s">
        <v>450</v>
      </c>
      <c r="D13" s="23" t="s">
        <v>20</v>
      </c>
      <c r="E13" s="7" t="s">
        <v>17</v>
      </c>
      <c r="F13" s="22" t="s">
        <v>451</v>
      </c>
      <c r="G13" s="5" t="s">
        <v>452</v>
      </c>
      <c r="H13" s="24">
        <v>35000</v>
      </c>
      <c r="I13" s="8">
        <v>26000</v>
      </c>
      <c r="J13" s="24">
        <v>24200</v>
      </c>
      <c r="K13" s="8">
        <v>50200</v>
      </c>
      <c r="L13" s="9">
        <v>1.43</v>
      </c>
      <c r="M13" s="51" t="s">
        <v>365</v>
      </c>
    </row>
    <row r="14" spans="1:13" ht="15">
      <c r="A14" s="37">
        <v>41124</v>
      </c>
      <c r="B14" s="53">
        <v>6120</v>
      </c>
      <c r="C14" s="30" t="s">
        <v>459</v>
      </c>
      <c r="D14" s="23" t="s">
        <v>19</v>
      </c>
      <c r="E14" s="7" t="s">
        <v>17</v>
      </c>
      <c r="F14" s="22" t="s">
        <v>25</v>
      </c>
      <c r="G14" s="5" t="s">
        <v>463</v>
      </c>
      <c r="H14" s="24">
        <v>87500</v>
      </c>
      <c r="I14" s="8">
        <v>45000</v>
      </c>
      <c r="J14" s="24">
        <v>23800</v>
      </c>
      <c r="K14" s="8">
        <v>68800</v>
      </c>
      <c r="L14" s="9">
        <v>0.79</v>
      </c>
      <c r="M14" s="51" t="s">
        <v>345</v>
      </c>
    </row>
    <row r="15" spans="1:13" ht="15">
      <c r="A15" s="37">
        <v>41180</v>
      </c>
      <c r="B15" s="23">
        <v>6147</v>
      </c>
      <c r="C15" s="30" t="s">
        <v>460</v>
      </c>
      <c r="D15" s="23" t="s">
        <v>20</v>
      </c>
      <c r="E15" s="7" t="s">
        <v>17</v>
      </c>
      <c r="F15" s="22" t="s">
        <v>454</v>
      </c>
      <c r="G15" s="5" t="s">
        <v>453</v>
      </c>
      <c r="H15" s="24">
        <v>305000</v>
      </c>
      <c r="I15" s="8">
        <v>127000</v>
      </c>
      <c r="J15" s="24">
        <v>150100</v>
      </c>
      <c r="K15" s="8">
        <v>277100</v>
      </c>
      <c r="L15" s="9">
        <v>0.91</v>
      </c>
      <c r="M15" s="39" t="s">
        <v>229</v>
      </c>
    </row>
    <row r="16" spans="1:13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3" ht="15">
      <c r="A17" s="40"/>
      <c r="B17" s="43"/>
      <c r="C17" s="52"/>
      <c r="D17" s="43"/>
      <c r="E17" s="43"/>
      <c r="F17" s="42"/>
      <c r="G17" s="42"/>
      <c r="H17" s="46"/>
      <c r="I17" s="46"/>
      <c r="J17" s="46"/>
      <c r="K17" s="46"/>
      <c r="L17" s="47"/>
      <c r="M17" s="49"/>
    </row>
    <row r="18" spans="1:13" ht="15.75">
      <c r="A18" s="38" t="s">
        <v>148</v>
      </c>
      <c r="B18" s="30"/>
      <c r="C18" s="30"/>
      <c r="D18" s="23"/>
      <c r="E18" s="7"/>
      <c r="F18" s="22"/>
      <c r="G18" s="5"/>
      <c r="H18" s="24"/>
      <c r="I18" s="8"/>
      <c r="J18" s="24"/>
      <c r="K18" s="8"/>
      <c r="L18" s="9"/>
      <c r="M18" s="34"/>
    </row>
    <row r="19" spans="1:13" ht="15">
      <c r="A19" s="37">
        <v>40854</v>
      </c>
      <c r="B19" s="23">
        <v>5949</v>
      </c>
      <c r="C19" s="30" t="s">
        <v>362</v>
      </c>
      <c r="D19" s="23" t="s">
        <v>20</v>
      </c>
      <c r="E19" s="7" t="s">
        <v>17</v>
      </c>
      <c r="F19" s="22" t="s">
        <v>363</v>
      </c>
      <c r="G19" s="5" t="s">
        <v>364</v>
      </c>
      <c r="H19" s="24">
        <v>225000</v>
      </c>
      <c r="I19" s="8">
        <v>26000</v>
      </c>
      <c r="J19" s="24">
        <v>104100</v>
      </c>
      <c r="K19" s="8">
        <v>130100</v>
      </c>
      <c r="L19" s="9">
        <v>0.57999999999999996</v>
      </c>
      <c r="M19" s="39" t="s">
        <v>365</v>
      </c>
    </row>
    <row r="20" spans="1:13" ht="15">
      <c r="A20" s="37">
        <v>41176</v>
      </c>
      <c r="B20" s="23">
        <v>6141</v>
      </c>
      <c r="C20" s="30" t="s">
        <v>412</v>
      </c>
      <c r="D20" s="23" t="s">
        <v>20</v>
      </c>
      <c r="E20" s="7" t="s">
        <v>17</v>
      </c>
      <c r="F20" s="22" t="s">
        <v>413</v>
      </c>
      <c r="G20" s="5" t="s">
        <v>414</v>
      </c>
      <c r="H20" s="24">
        <v>47500</v>
      </c>
      <c r="I20" s="8">
        <v>17900</v>
      </c>
      <c r="J20" s="24">
        <v>34400</v>
      </c>
      <c r="K20" s="8">
        <v>52300</v>
      </c>
      <c r="L20" s="9">
        <v>1.1000000000000001</v>
      </c>
      <c r="M20" s="34" t="s">
        <v>415</v>
      </c>
    </row>
    <row r="21" spans="1:13" ht="15">
      <c r="A21" s="37">
        <v>41078</v>
      </c>
      <c r="B21" s="23">
        <v>6084</v>
      </c>
      <c r="C21" s="30" t="s">
        <v>416</v>
      </c>
      <c r="D21" s="23" t="s">
        <v>20</v>
      </c>
      <c r="E21" s="7" t="s">
        <v>17</v>
      </c>
      <c r="F21" s="22" t="s">
        <v>417</v>
      </c>
      <c r="G21" s="5" t="s">
        <v>418</v>
      </c>
      <c r="H21" s="24">
        <v>35000</v>
      </c>
      <c r="I21" s="8">
        <v>24000</v>
      </c>
      <c r="J21" s="24">
        <v>27400</v>
      </c>
      <c r="K21" s="8">
        <v>51400</v>
      </c>
      <c r="L21" s="9">
        <v>1.47</v>
      </c>
      <c r="M21" s="34" t="s">
        <v>419</v>
      </c>
    </row>
    <row r="22" spans="1:13" ht="15">
      <c r="A22" s="40">
        <v>40967</v>
      </c>
      <c r="B22" s="41">
        <v>6017</v>
      </c>
      <c r="C22" s="52" t="s">
        <v>420</v>
      </c>
      <c r="D22" s="41" t="s">
        <v>19</v>
      </c>
      <c r="E22" s="43" t="s">
        <v>17</v>
      </c>
      <c r="F22" s="44" t="s">
        <v>421</v>
      </c>
      <c r="G22" s="42" t="s">
        <v>55</v>
      </c>
      <c r="H22" s="45">
        <v>50000</v>
      </c>
      <c r="I22" s="46">
        <v>62400</v>
      </c>
      <c r="J22" s="45"/>
      <c r="K22" s="46">
        <v>62400</v>
      </c>
      <c r="L22" s="47"/>
      <c r="M22" s="49"/>
    </row>
    <row r="23" spans="1:13" ht="15">
      <c r="A23" s="40"/>
      <c r="B23" s="41"/>
      <c r="C23" s="52" t="s">
        <v>422</v>
      </c>
      <c r="D23" s="41"/>
      <c r="E23" s="43"/>
      <c r="F23" s="44" t="s">
        <v>423</v>
      </c>
      <c r="G23" s="42"/>
      <c r="H23" s="45"/>
      <c r="I23" s="46"/>
      <c r="J23" s="45"/>
      <c r="K23" s="46"/>
      <c r="L23" s="47"/>
      <c r="M23" s="49"/>
    </row>
    <row r="24" spans="1:13" ht="15">
      <c r="A24" s="40">
        <v>40967</v>
      </c>
      <c r="B24" s="41">
        <v>6018</v>
      </c>
      <c r="C24" s="52" t="s">
        <v>424</v>
      </c>
      <c r="D24" s="41" t="s">
        <v>19</v>
      </c>
      <c r="E24" s="43" t="s">
        <v>17</v>
      </c>
      <c r="F24" s="44" t="s">
        <v>421</v>
      </c>
      <c r="G24" s="42" t="s">
        <v>425</v>
      </c>
      <c r="H24" s="45">
        <v>11000</v>
      </c>
      <c r="I24" s="46">
        <v>7300</v>
      </c>
      <c r="J24" s="45"/>
      <c r="K24" s="46">
        <v>7300</v>
      </c>
      <c r="L24" s="47"/>
      <c r="M24" s="49"/>
    </row>
    <row r="25" spans="1:13" ht="15">
      <c r="A25" s="37"/>
      <c r="B25" s="23"/>
      <c r="C25" s="30"/>
      <c r="D25" s="23"/>
      <c r="E25" s="7"/>
      <c r="F25" s="22"/>
      <c r="G25" s="5"/>
      <c r="H25" s="24"/>
      <c r="I25" s="8"/>
      <c r="J25" s="24"/>
      <c r="K25" s="8"/>
      <c r="L25" s="9"/>
      <c r="M25" s="34"/>
    </row>
    <row r="26" spans="1:13" ht="15.75">
      <c r="A26" s="31" t="s">
        <v>24</v>
      </c>
      <c r="B26" s="23"/>
      <c r="C26" s="5"/>
      <c r="D26" s="23"/>
      <c r="E26" s="7"/>
      <c r="F26" s="22"/>
      <c r="G26" s="5"/>
      <c r="H26" s="24"/>
      <c r="I26" s="8"/>
      <c r="J26" s="24"/>
      <c r="K26" s="8"/>
      <c r="L26" s="9"/>
      <c r="M26" s="34"/>
    </row>
    <row r="27" spans="1:13" ht="15">
      <c r="A27" s="37">
        <v>40970</v>
      </c>
      <c r="B27" s="23">
        <v>6015</v>
      </c>
      <c r="C27" s="5" t="s">
        <v>382</v>
      </c>
      <c r="D27" s="23" t="s">
        <v>19</v>
      </c>
      <c r="E27" s="7" t="s">
        <v>40</v>
      </c>
      <c r="F27" s="22" t="s">
        <v>374</v>
      </c>
      <c r="G27" s="5" t="s">
        <v>464</v>
      </c>
      <c r="H27" s="24">
        <v>30000</v>
      </c>
      <c r="I27" s="8">
        <v>40700</v>
      </c>
      <c r="J27" s="24">
        <v>500</v>
      </c>
      <c r="K27" s="8">
        <v>41200</v>
      </c>
      <c r="L27" s="9">
        <v>1.37</v>
      </c>
      <c r="M27" s="36"/>
    </row>
    <row r="28" spans="1:13" ht="15">
      <c r="A28" s="37"/>
      <c r="B28" s="23"/>
      <c r="C28" s="5" t="s">
        <v>403</v>
      </c>
      <c r="D28" s="23"/>
      <c r="E28" s="7"/>
      <c r="F28" s="22"/>
      <c r="G28" s="5"/>
      <c r="H28" s="24"/>
      <c r="I28" s="8"/>
      <c r="J28" s="24"/>
      <c r="K28" s="8"/>
      <c r="L28" s="9"/>
      <c r="M28" s="36"/>
    </row>
    <row r="29" spans="1:13" ht="15">
      <c r="A29" s="37">
        <v>41003</v>
      </c>
      <c r="B29" s="23">
        <v>6034</v>
      </c>
      <c r="C29" s="5" t="s">
        <v>383</v>
      </c>
      <c r="D29" s="23" t="s">
        <v>19</v>
      </c>
      <c r="E29" s="7" t="s">
        <v>17</v>
      </c>
      <c r="F29" s="22" t="s">
        <v>375</v>
      </c>
      <c r="G29" s="5" t="s">
        <v>376</v>
      </c>
      <c r="H29" s="24">
        <v>72000</v>
      </c>
      <c r="I29" s="8">
        <v>57200</v>
      </c>
      <c r="J29" s="24">
        <v>34000</v>
      </c>
      <c r="K29" s="8">
        <v>91200</v>
      </c>
      <c r="L29" s="9">
        <v>1.27</v>
      </c>
      <c r="M29" s="34"/>
    </row>
    <row r="30" spans="1:13" ht="15">
      <c r="A30" s="37"/>
      <c r="B30" s="23"/>
      <c r="C30" s="5" t="s">
        <v>404</v>
      </c>
      <c r="D30" s="23"/>
      <c r="E30" s="7"/>
      <c r="F30" s="22"/>
      <c r="G30" s="5"/>
      <c r="H30" s="24"/>
      <c r="I30" s="8"/>
      <c r="J30" s="24"/>
      <c r="K30" s="8"/>
      <c r="L30" s="9"/>
      <c r="M30" s="34"/>
    </row>
    <row r="31" spans="1:13" ht="15">
      <c r="A31" s="40">
        <v>41046</v>
      </c>
      <c r="B31" s="41">
        <v>6071</v>
      </c>
      <c r="C31" s="42" t="s">
        <v>384</v>
      </c>
      <c r="D31" s="41" t="s">
        <v>385</v>
      </c>
      <c r="E31" s="43" t="s">
        <v>17</v>
      </c>
      <c r="F31" s="44" t="s">
        <v>386</v>
      </c>
      <c r="G31" s="42" t="s">
        <v>387</v>
      </c>
      <c r="H31" s="45">
        <v>25000</v>
      </c>
      <c r="I31" s="46">
        <v>5300</v>
      </c>
      <c r="J31" s="45"/>
      <c r="K31" s="46">
        <v>5300</v>
      </c>
      <c r="L31" s="47"/>
      <c r="M31" s="34"/>
    </row>
    <row r="32" spans="1:13" ht="15">
      <c r="A32" s="40">
        <v>41066</v>
      </c>
      <c r="B32" s="41">
        <v>6077</v>
      </c>
      <c r="C32" s="42" t="s">
        <v>391</v>
      </c>
      <c r="D32" s="41" t="s">
        <v>19</v>
      </c>
      <c r="E32" s="43" t="s">
        <v>17</v>
      </c>
      <c r="F32" s="44" t="s">
        <v>389</v>
      </c>
      <c r="G32" s="42" t="s">
        <v>390</v>
      </c>
      <c r="H32" s="45">
        <v>16000</v>
      </c>
      <c r="I32" s="46">
        <v>21000</v>
      </c>
      <c r="J32" s="45">
        <v>4000</v>
      </c>
      <c r="K32" s="46">
        <v>25000</v>
      </c>
      <c r="L32" s="9"/>
      <c r="M32" s="34"/>
    </row>
    <row r="33" spans="1:13" ht="15.75">
      <c r="A33" s="50"/>
      <c r="B33" s="41"/>
      <c r="C33" s="42" t="s">
        <v>405</v>
      </c>
      <c r="D33" s="41"/>
      <c r="E33" s="43"/>
      <c r="F33" s="44"/>
      <c r="G33" s="42"/>
      <c r="H33" s="45"/>
      <c r="I33" s="46"/>
      <c r="J33" s="45"/>
      <c r="K33" s="46"/>
      <c r="L33" s="9"/>
      <c r="M33" s="34"/>
    </row>
    <row r="34" spans="1:13" ht="15">
      <c r="A34" s="40">
        <v>41085</v>
      </c>
      <c r="B34" s="41">
        <v>6091</v>
      </c>
      <c r="C34" s="42" t="s">
        <v>446</v>
      </c>
      <c r="D34" s="41" t="s">
        <v>19</v>
      </c>
      <c r="E34" s="43" t="s">
        <v>18</v>
      </c>
      <c r="F34" s="44" t="s">
        <v>447</v>
      </c>
      <c r="G34" s="42" t="s">
        <v>448</v>
      </c>
      <c r="H34" s="45">
        <v>26500</v>
      </c>
      <c r="I34" s="46">
        <v>38300</v>
      </c>
      <c r="J34" s="45"/>
      <c r="K34" s="46">
        <v>38300</v>
      </c>
      <c r="L34" s="47">
        <v>1.45</v>
      </c>
      <c r="M34" s="36"/>
    </row>
    <row r="35" spans="1:13" ht="15">
      <c r="A35" s="37">
        <v>41103</v>
      </c>
      <c r="B35" s="53">
        <v>6107</v>
      </c>
      <c r="C35" s="5" t="s">
        <v>406</v>
      </c>
      <c r="D35" s="23" t="s">
        <v>19</v>
      </c>
      <c r="E35" s="7" t="s">
        <v>17</v>
      </c>
      <c r="F35" s="22" t="s">
        <v>239</v>
      </c>
      <c r="G35" s="5" t="s">
        <v>395</v>
      </c>
      <c r="H35" s="24">
        <v>59500</v>
      </c>
      <c r="I35" s="8">
        <v>46200</v>
      </c>
      <c r="J35" s="24"/>
      <c r="K35" s="8">
        <v>46200</v>
      </c>
      <c r="L35" s="9">
        <v>0.78</v>
      </c>
      <c r="M35" s="36"/>
    </row>
    <row r="36" spans="1:13" ht="15.75">
      <c r="A36" s="55" t="s">
        <v>449</v>
      </c>
      <c r="B36" s="23"/>
      <c r="C36" s="5"/>
      <c r="D36" s="23"/>
      <c r="E36" s="7"/>
      <c r="F36" s="22"/>
      <c r="G36" s="5"/>
      <c r="H36" s="24"/>
      <c r="I36" s="8"/>
      <c r="J36" s="24"/>
      <c r="K36" s="8"/>
      <c r="L36" s="9"/>
      <c r="M36" s="34"/>
    </row>
    <row r="37" spans="1:13" ht="15">
      <c r="A37" s="37"/>
      <c r="B37" s="23"/>
      <c r="C37" s="5"/>
      <c r="D37" s="23"/>
      <c r="E37" s="7"/>
      <c r="F37" s="22"/>
      <c r="G37" s="5"/>
      <c r="H37" s="24"/>
      <c r="I37" s="8"/>
      <c r="J37" s="24"/>
      <c r="K37" s="8"/>
      <c r="L37" s="9"/>
      <c r="M37" s="51"/>
    </row>
    <row r="38" spans="1:13" ht="15" customHeight="1">
      <c r="A38" s="37"/>
      <c r="B38" s="23"/>
      <c r="C38" s="5"/>
      <c r="D38" s="23"/>
      <c r="E38" s="7"/>
      <c r="F38" s="22"/>
      <c r="G38" s="5"/>
      <c r="H38" s="24"/>
      <c r="I38" s="8"/>
      <c r="J38" s="24"/>
      <c r="K38" s="8"/>
      <c r="L38" s="9"/>
      <c r="M38" s="34"/>
    </row>
    <row r="39" spans="1:13" ht="15" customHeight="1">
      <c r="A39" s="40"/>
      <c r="B39" s="41"/>
      <c r="C39" s="42"/>
      <c r="D39" s="41"/>
      <c r="E39" s="43"/>
      <c r="F39" s="44"/>
      <c r="G39" s="42"/>
      <c r="H39" s="45"/>
      <c r="I39" s="46"/>
      <c r="J39" s="45"/>
      <c r="K39" s="46"/>
      <c r="L39" s="47"/>
      <c r="M39" s="49"/>
    </row>
    <row r="40" spans="1:13" ht="15" customHeight="1">
      <c r="A40" s="40"/>
      <c r="B40" s="41"/>
      <c r="C40" s="5" t="s">
        <v>34</v>
      </c>
      <c r="D40" s="23"/>
      <c r="E40" s="7"/>
      <c r="F40" s="22"/>
      <c r="G40" s="5"/>
      <c r="H40" s="24"/>
      <c r="I40" s="244" t="s">
        <v>131</v>
      </c>
      <c r="J40" s="245"/>
      <c r="K40" s="244" t="s">
        <v>358</v>
      </c>
      <c r="L40" s="245"/>
      <c r="M40" s="49"/>
    </row>
    <row r="41" spans="1:13" ht="15">
      <c r="A41" s="40"/>
      <c r="B41" s="7"/>
      <c r="C41" s="5"/>
      <c r="D41" s="23"/>
      <c r="F41" s="22"/>
      <c r="G41" s="5"/>
      <c r="H41" s="24"/>
      <c r="I41" s="244"/>
      <c r="J41" s="245"/>
      <c r="K41" s="244"/>
      <c r="L41" s="245"/>
      <c r="M41" s="34"/>
    </row>
    <row r="42" spans="1:13" ht="15.75">
      <c r="A42" s="31" t="s">
        <v>23</v>
      </c>
      <c r="B42" s="23"/>
      <c r="C42" s="5"/>
      <c r="D42" s="23"/>
      <c r="E42" s="7"/>
      <c r="F42" s="22"/>
      <c r="G42" s="5"/>
      <c r="H42" s="24"/>
      <c r="I42" s="8"/>
      <c r="J42" s="24"/>
      <c r="K42" s="8"/>
      <c r="L42" s="9"/>
      <c r="M42" s="34"/>
    </row>
    <row r="43" spans="1:13" ht="15">
      <c r="A43" s="40">
        <v>41072</v>
      </c>
      <c r="B43" s="41">
        <v>6080</v>
      </c>
      <c r="C43" s="42" t="s">
        <v>440</v>
      </c>
      <c r="D43" s="41" t="s">
        <v>385</v>
      </c>
      <c r="E43" s="43" t="s">
        <v>17</v>
      </c>
      <c r="F43" s="44" t="s">
        <v>441</v>
      </c>
      <c r="G43" s="42" t="s">
        <v>442</v>
      </c>
      <c r="H43" s="45">
        <v>38100</v>
      </c>
      <c r="I43" s="46">
        <v>19600</v>
      </c>
      <c r="J43" s="45"/>
      <c r="K43" s="46">
        <v>19600</v>
      </c>
      <c r="L43" s="47">
        <v>0.51</v>
      </c>
      <c r="M43" s="34"/>
    </row>
    <row r="44" spans="1:13" ht="15">
      <c r="A44" s="37">
        <v>40823</v>
      </c>
      <c r="B44" s="23">
        <v>5969</v>
      </c>
      <c r="C44" s="5" t="s">
        <v>113</v>
      </c>
      <c r="D44" s="23" t="s">
        <v>20</v>
      </c>
      <c r="E44" s="7" t="s">
        <v>17</v>
      </c>
      <c r="F44" s="22" t="s">
        <v>115</v>
      </c>
      <c r="G44" s="5" t="s">
        <v>366</v>
      </c>
      <c r="H44" s="24">
        <v>84000</v>
      </c>
      <c r="I44" s="8">
        <v>31900</v>
      </c>
      <c r="J44" s="24">
        <v>40200</v>
      </c>
      <c r="K44" s="8">
        <v>72100</v>
      </c>
      <c r="L44" s="9">
        <v>0.86</v>
      </c>
      <c r="M44" s="36" t="s">
        <v>365</v>
      </c>
    </row>
    <row r="45" spans="1:13" ht="15">
      <c r="A45" s="40">
        <v>41061</v>
      </c>
      <c r="B45" s="41">
        <v>6075</v>
      </c>
      <c r="C45" s="42" t="s">
        <v>392</v>
      </c>
      <c r="D45" s="41" t="s">
        <v>261</v>
      </c>
      <c r="E45" s="43" t="s">
        <v>17</v>
      </c>
      <c r="F45" s="44" t="s">
        <v>370</v>
      </c>
      <c r="G45" s="42" t="s">
        <v>388</v>
      </c>
      <c r="H45" s="45">
        <v>8500</v>
      </c>
      <c r="I45" s="46">
        <v>9600</v>
      </c>
      <c r="J45" s="45">
        <v>0</v>
      </c>
      <c r="K45" s="46">
        <v>9600</v>
      </c>
      <c r="L45" s="47">
        <v>1.1200000000000001</v>
      </c>
      <c r="M45" s="49"/>
    </row>
    <row r="46" spans="1:13" ht="15">
      <c r="A46" s="37">
        <v>41141</v>
      </c>
      <c r="B46" s="23">
        <v>6124</v>
      </c>
      <c r="C46" s="5" t="s">
        <v>407</v>
      </c>
      <c r="D46" s="23" t="s">
        <v>261</v>
      </c>
      <c r="E46" s="7" t="s">
        <v>17</v>
      </c>
      <c r="F46" s="22" t="s">
        <v>396</v>
      </c>
      <c r="G46" s="5" t="s">
        <v>397</v>
      </c>
      <c r="H46" s="24">
        <v>230000</v>
      </c>
      <c r="I46" s="8">
        <v>60500</v>
      </c>
      <c r="J46" s="24">
        <v>114200</v>
      </c>
      <c r="K46" s="8">
        <v>174700</v>
      </c>
      <c r="L46" s="9">
        <v>0.76</v>
      </c>
      <c r="M46" s="39" t="s">
        <v>365</v>
      </c>
    </row>
    <row r="47" spans="1:13" ht="15">
      <c r="A47" s="40"/>
      <c r="B47" s="23"/>
      <c r="C47" s="5" t="s">
        <v>408</v>
      </c>
      <c r="D47" s="23"/>
      <c r="E47" s="7"/>
      <c r="F47" s="22"/>
      <c r="G47" s="5"/>
      <c r="H47" s="24"/>
      <c r="I47" s="8"/>
      <c r="J47" s="24"/>
      <c r="K47" s="8"/>
      <c r="L47" s="9"/>
      <c r="M47" s="34"/>
    </row>
    <row r="48" spans="1:13" ht="15">
      <c r="A48" s="37">
        <v>41145</v>
      </c>
      <c r="B48" s="23">
        <v>6128</v>
      </c>
      <c r="C48" s="5" t="s">
        <v>409</v>
      </c>
      <c r="D48" s="23" t="s">
        <v>261</v>
      </c>
      <c r="E48" s="7" t="s">
        <v>17</v>
      </c>
      <c r="F48" s="22" t="s">
        <v>397</v>
      </c>
      <c r="G48" s="5" t="s">
        <v>398</v>
      </c>
      <c r="H48" s="24">
        <v>76000</v>
      </c>
      <c r="I48" s="8">
        <v>48000</v>
      </c>
      <c r="J48" s="24">
        <v>16300</v>
      </c>
      <c r="K48" s="8">
        <v>64300</v>
      </c>
      <c r="L48" s="9">
        <v>0.85</v>
      </c>
      <c r="M48" s="51" t="s">
        <v>345</v>
      </c>
    </row>
    <row r="49" spans="1:13" ht="15">
      <c r="A49" s="37">
        <v>41162</v>
      </c>
      <c r="B49" s="23">
        <v>6136</v>
      </c>
      <c r="C49" s="5" t="s">
        <v>443</v>
      </c>
      <c r="D49" s="23" t="s">
        <v>261</v>
      </c>
      <c r="E49" s="7" t="s">
        <v>17</v>
      </c>
      <c r="F49" s="22" t="s">
        <v>410</v>
      </c>
      <c r="G49" s="5" t="s">
        <v>411</v>
      </c>
      <c r="H49" s="24">
        <v>18500</v>
      </c>
      <c r="I49" s="8">
        <v>15000</v>
      </c>
      <c r="J49" s="24">
        <v>600</v>
      </c>
      <c r="K49" s="8">
        <v>15600</v>
      </c>
      <c r="L49" s="9">
        <v>0.84</v>
      </c>
      <c r="M49" s="34"/>
    </row>
    <row r="50" spans="1:13" ht="15">
      <c r="A50" s="40">
        <v>41179</v>
      </c>
      <c r="B50" s="41">
        <v>6148</v>
      </c>
      <c r="C50" s="42" t="s">
        <v>438</v>
      </c>
      <c r="D50" s="41" t="s">
        <v>261</v>
      </c>
      <c r="E50" s="43" t="s">
        <v>17</v>
      </c>
      <c r="F50" s="44" t="s">
        <v>436</v>
      </c>
      <c r="G50" s="42" t="s">
        <v>437</v>
      </c>
      <c r="H50" s="45">
        <v>126000</v>
      </c>
      <c r="I50" s="46">
        <v>78800</v>
      </c>
      <c r="J50" s="45">
        <v>42300</v>
      </c>
      <c r="K50" s="46">
        <v>121100</v>
      </c>
      <c r="L50" s="47">
        <v>0.96</v>
      </c>
      <c r="M50" s="49" t="s">
        <v>345</v>
      </c>
    </row>
    <row r="51" spans="1:13" ht="15">
      <c r="A51" s="40">
        <v>41179</v>
      </c>
      <c r="B51" s="41">
        <v>6149</v>
      </c>
      <c r="C51" s="42" t="s">
        <v>439</v>
      </c>
      <c r="D51" s="41" t="s">
        <v>261</v>
      </c>
      <c r="E51" s="43" t="s">
        <v>18</v>
      </c>
      <c r="F51" s="44" t="s">
        <v>436</v>
      </c>
      <c r="G51" s="42" t="s">
        <v>437</v>
      </c>
      <c r="H51" s="45">
        <v>33050</v>
      </c>
      <c r="I51" s="46">
        <v>17800</v>
      </c>
      <c r="J51" s="45"/>
      <c r="K51" s="46">
        <v>17800</v>
      </c>
      <c r="L51" s="47">
        <v>0.54</v>
      </c>
      <c r="M51" s="49"/>
    </row>
    <row r="52" spans="1:13" ht="15">
      <c r="A52" s="40"/>
      <c r="B52" s="7"/>
      <c r="C52" s="5" t="s">
        <v>34</v>
      </c>
      <c r="D52" s="23"/>
      <c r="E52" s="7"/>
      <c r="F52" s="22"/>
      <c r="G52" s="5"/>
      <c r="H52" s="24"/>
      <c r="I52" s="244" t="s">
        <v>131</v>
      </c>
      <c r="J52" s="245"/>
      <c r="K52" s="244" t="s">
        <v>358</v>
      </c>
      <c r="L52" s="245"/>
      <c r="M52" s="34"/>
    </row>
    <row r="53" spans="1:13">
      <c r="A53" s="2"/>
      <c r="B53" s="1"/>
      <c r="C53" s="1"/>
      <c r="D53" s="1"/>
      <c r="E53" s="1"/>
      <c r="F53" s="1"/>
      <c r="G53" s="1"/>
      <c r="H53" s="4"/>
      <c r="I53" s="4"/>
      <c r="J53" s="4"/>
      <c r="K53" s="4"/>
      <c r="L53" s="1"/>
    </row>
    <row r="54" spans="1:13">
      <c r="A54" s="2"/>
      <c r="B54" s="1"/>
      <c r="C54" s="1"/>
      <c r="D54" s="1"/>
      <c r="E54" s="1"/>
      <c r="F54" s="1"/>
      <c r="G54" s="1"/>
      <c r="H54" s="4"/>
      <c r="I54" s="4"/>
      <c r="J54" s="4"/>
      <c r="K54" s="4"/>
      <c r="L54" s="1"/>
    </row>
    <row r="55" spans="1:13" ht="15">
      <c r="A55" s="2"/>
      <c r="B55" s="1"/>
      <c r="C55" s="1"/>
      <c r="D55" s="1"/>
      <c r="E55" s="17"/>
      <c r="F55" s="1"/>
      <c r="G55" s="1"/>
      <c r="H55" s="1"/>
      <c r="I55" s="1"/>
      <c r="J55" s="1"/>
      <c r="K55" s="1"/>
      <c r="L55" s="1"/>
    </row>
    <row r="56" spans="1:13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3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3">
      <c r="A58" s="2"/>
      <c r="B58" s="1"/>
    </row>
    <row r="59" spans="1:13">
      <c r="A59" s="2"/>
    </row>
  </sheetData>
  <mergeCells count="7">
    <mergeCell ref="A1:M1"/>
    <mergeCell ref="I41:J41"/>
    <mergeCell ref="K41:L41"/>
    <mergeCell ref="I52:J52"/>
    <mergeCell ref="K52:L52"/>
    <mergeCell ref="I40:J40"/>
    <mergeCell ref="K40:L40"/>
  </mergeCells>
  <pageMargins left="0" right="0" top="0" bottom="0" header="0.5" footer="0.5"/>
  <pageSetup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6"/>
  <sheetViews>
    <sheetView topLeftCell="A19" workbookViewId="0">
      <selection activeCell="C37" sqref="C37"/>
    </sheetView>
  </sheetViews>
  <sheetFormatPr defaultRowHeight="12.75"/>
  <cols>
    <col min="1" max="1" width="10.5703125" customWidth="1"/>
    <col min="2" max="2" width="7.85546875" customWidth="1"/>
    <col min="3" max="3" width="15.140625" customWidth="1"/>
    <col min="4" max="4" width="5.5703125" customWidth="1"/>
    <col min="5" max="5" width="6.42578125" customWidth="1"/>
    <col min="6" max="6" width="20" customWidth="1"/>
    <col min="7" max="7" width="19.7109375" customWidth="1"/>
    <col min="8" max="8" width="10.140625" customWidth="1"/>
    <col min="9" max="9" width="10.28515625" customWidth="1"/>
    <col min="10" max="10" width="9.42578125" customWidth="1"/>
    <col min="11" max="11" width="9.85546875" customWidth="1"/>
    <col min="12" max="12" width="7" customWidth="1"/>
    <col min="13" max="13" width="6.7109375" bestFit="1" customWidth="1"/>
  </cols>
  <sheetData>
    <row r="1" spans="1:13" ht="21.95" customHeight="1">
      <c r="A1" s="234" t="s">
        <v>433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48"/>
    </row>
    <row r="2" spans="1:13">
      <c r="A2" s="18" t="s">
        <v>0</v>
      </c>
      <c r="B2" s="14" t="s">
        <v>1</v>
      </c>
      <c r="C2" s="18" t="s">
        <v>2</v>
      </c>
      <c r="D2" s="14" t="s">
        <v>4</v>
      </c>
      <c r="E2" s="18" t="s">
        <v>5</v>
      </c>
      <c r="F2" s="14" t="s">
        <v>7</v>
      </c>
      <c r="G2" s="18" t="s">
        <v>8</v>
      </c>
      <c r="H2" s="14" t="s">
        <v>9</v>
      </c>
      <c r="I2" s="18" t="s">
        <v>11</v>
      </c>
      <c r="J2" s="14" t="s">
        <v>11</v>
      </c>
      <c r="K2" s="18" t="s">
        <v>14</v>
      </c>
      <c r="L2" s="18" t="s">
        <v>16</v>
      </c>
      <c r="M2" s="33" t="s">
        <v>149</v>
      </c>
    </row>
    <row r="3" spans="1:13">
      <c r="A3" s="19"/>
      <c r="B3" s="3"/>
      <c r="C3" s="20" t="s">
        <v>3</v>
      </c>
      <c r="D3" s="16"/>
      <c r="E3" s="20" t="s">
        <v>6</v>
      </c>
      <c r="F3" s="16"/>
      <c r="G3" s="21"/>
      <c r="H3" s="15" t="s">
        <v>10</v>
      </c>
      <c r="I3" s="20" t="s">
        <v>12</v>
      </c>
      <c r="J3" s="15" t="s">
        <v>13</v>
      </c>
      <c r="K3" s="20" t="s">
        <v>15</v>
      </c>
      <c r="L3" s="21"/>
      <c r="M3" s="35" t="s">
        <v>150</v>
      </c>
    </row>
    <row r="4" spans="1:13" ht="15.75">
      <c r="A4" s="29" t="s">
        <v>22</v>
      </c>
      <c r="B4" s="1"/>
      <c r="C4" s="25"/>
      <c r="D4" s="1"/>
      <c r="E4" s="25"/>
      <c r="F4" s="1"/>
      <c r="G4" s="25"/>
      <c r="H4" s="1"/>
      <c r="I4" s="25"/>
      <c r="J4" s="1"/>
      <c r="K4" s="26"/>
      <c r="L4" s="25"/>
      <c r="M4" s="34"/>
    </row>
    <row r="5" spans="1:13" ht="15">
      <c r="A5" s="37">
        <v>41397</v>
      </c>
      <c r="B5" s="23">
        <v>6285</v>
      </c>
      <c r="C5" s="5" t="s">
        <v>522</v>
      </c>
      <c r="D5" s="23" t="s">
        <v>20</v>
      </c>
      <c r="E5" s="7" t="s">
        <v>17</v>
      </c>
      <c r="F5" s="22" t="s">
        <v>490</v>
      </c>
      <c r="G5" s="5" t="s">
        <v>491</v>
      </c>
      <c r="H5" s="24">
        <v>240000</v>
      </c>
      <c r="I5" s="8">
        <v>92500</v>
      </c>
      <c r="J5" s="24">
        <v>147600</v>
      </c>
      <c r="K5" s="8">
        <v>240100</v>
      </c>
      <c r="L5" s="9">
        <v>1</v>
      </c>
      <c r="M5" s="51" t="s">
        <v>492</v>
      </c>
    </row>
    <row r="6" spans="1:13" ht="15">
      <c r="A6" s="37">
        <v>41542</v>
      </c>
      <c r="B6" s="23">
        <v>6378</v>
      </c>
      <c r="C6" s="30" t="s">
        <v>521</v>
      </c>
      <c r="D6" s="23" t="s">
        <v>20</v>
      </c>
      <c r="E6" s="7" t="s">
        <v>17</v>
      </c>
      <c r="F6" s="22" t="s">
        <v>228</v>
      </c>
      <c r="G6" s="5" t="s">
        <v>513</v>
      </c>
      <c r="H6" s="24">
        <v>222500</v>
      </c>
      <c r="I6" s="8">
        <v>80000</v>
      </c>
      <c r="J6" s="24">
        <v>138100</v>
      </c>
      <c r="K6" s="8">
        <v>218100</v>
      </c>
      <c r="L6" s="9">
        <v>0.98</v>
      </c>
      <c r="M6" s="34" t="s">
        <v>229</v>
      </c>
    </row>
    <row r="7" spans="1:13" ht="15">
      <c r="A7" s="37">
        <v>41537</v>
      </c>
      <c r="B7" s="23">
        <v>6358</v>
      </c>
      <c r="C7" s="5" t="s">
        <v>520</v>
      </c>
      <c r="D7" s="23" t="s">
        <v>20</v>
      </c>
      <c r="E7" s="7" t="s">
        <v>17</v>
      </c>
      <c r="F7" s="22" t="s">
        <v>514</v>
      </c>
      <c r="G7" s="5" t="s">
        <v>144</v>
      </c>
      <c r="H7" s="24">
        <v>270000</v>
      </c>
      <c r="I7" s="8">
        <v>91300</v>
      </c>
      <c r="J7" s="24">
        <v>151700</v>
      </c>
      <c r="K7" s="8">
        <v>243000</v>
      </c>
      <c r="L7" s="9">
        <v>0.9</v>
      </c>
      <c r="M7" s="34" t="s">
        <v>229</v>
      </c>
    </row>
    <row r="8" spans="1:13" ht="15">
      <c r="A8" s="37">
        <v>41537</v>
      </c>
      <c r="B8" s="7">
        <v>6360</v>
      </c>
      <c r="C8" s="5" t="s">
        <v>519</v>
      </c>
      <c r="D8" s="23" t="s">
        <v>261</v>
      </c>
      <c r="E8" s="7" t="s">
        <v>17</v>
      </c>
      <c r="F8" s="22" t="s">
        <v>515</v>
      </c>
      <c r="G8" s="5" t="s">
        <v>516</v>
      </c>
      <c r="H8" s="24">
        <v>175000</v>
      </c>
      <c r="I8" s="8">
        <v>83000</v>
      </c>
      <c r="J8" s="24">
        <v>30700</v>
      </c>
      <c r="K8" s="8">
        <v>113700</v>
      </c>
      <c r="L8" s="9">
        <v>0.64</v>
      </c>
      <c r="M8" s="36" t="s">
        <v>415</v>
      </c>
    </row>
    <row r="9" spans="1:13" ht="15">
      <c r="A9" s="34"/>
      <c r="B9" s="30"/>
      <c r="C9" s="30" t="s">
        <v>517</v>
      </c>
      <c r="D9" s="41"/>
      <c r="E9" s="43"/>
      <c r="F9" s="44"/>
      <c r="G9" s="42"/>
      <c r="H9" s="45"/>
      <c r="I9" s="46"/>
      <c r="J9" s="45"/>
      <c r="K9" s="46"/>
      <c r="L9" s="47"/>
      <c r="M9" s="49"/>
    </row>
    <row r="10" spans="1:13" ht="15">
      <c r="A10" s="40">
        <v>41537</v>
      </c>
      <c r="B10" s="43">
        <v>6361</v>
      </c>
      <c r="C10" s="52" t="s">
        <v>518</v>
      </c>
      <c r="D10" s="41"/>
      <c r="E10" s="43" t="s">
        <v>17</v>
      </c>
      <c r="F10" s="44" t="s">
        <v>516</v>
      </c>
      <c r="G10" s="42" t="s">
        <v>515</v>
      </c>
      <c r="H10" s="45">
        <v>5000</v>
      </c>
      <c r="I10" s="46"/>
      <c r="J10" s="45"/>
      <c r="K10" s="46"/>
      <c r="L10" s="47"/>
      <c r="M10" s="49"/>
    </row>
    <row r="11" spans="1:13" ht="15.75">
      <c r="A11" s="38" t="s">
        <v>148</v>
      </c>
      <c r="B11" s="30"/>
      <c r="C11" s="30"/>
      <c r="D11" s="23"/>
      <c r="E11" s="7"/>
      <c r="F11" s="22"/>
      <c r="G11" s="5"/>
      <c r="H11" s="24"/>
      <c r="I11" s="8"/>
      <c r="J11" s="24"/>
      <c r="K11" s="8"/>
      <c r="L11" s="9"/>
      <c r="M11" s="34"/>
    </row>
    <row r="12" spans="1:13" ht="15.75">
      <c r="A12" s="38"/>
      <c r="B12" s="30"/>
      <c r="C12" s="30"/>
      <c r="D12" s="23"/>
      <c r="E12" s="7"/>
      <c r="F12" s="22"/>
      <c r="G12" s="5"/>
      <c r="H12" s="24"/>
      <c r="I12" s="8"/>
      <c r="J12" s="24"/>
      <c r="K12" s="8"/>
      <c r="L12" s="9"/>
      <c r="M12" s="34"/>
    </row>
    <row r="13" spans="1:13" ht="15">
      <c r="A13" s="37"/>
      <c r="B13" s="7"/>
      <c r="C13" s="30"/>
      <c r="D13" s="23"/>
      <c r="E13" s="7"/>
      <c r="F13" s="22"/>
      <c r="G13" s="5"/>
      <c r="H13" s="24"/>
      <c r="I13" s="8"/>
      <c r="J13" s="24"/>
      <c r="K13" s="8"/>
      <c r="L13" s="9"/>
      <c r="M13" s="39"/>
    </row>
    <row r="14" spans="1:13" ht="15.75">
      <c r="A14" s="31" t="s">
        <v>24</v>
      </c>
      <c r="B14" s="7"/>
      <c r="C14" s="5"/>
      <c r="D14" s="23"/>
      <c r="E14" s="7"/>
      <c r="F14" s="22"/>
      <c r="G14" s="5"/>
      <c r="H14" s="24"/>
      <c r="I14" s="8"/>
      <c r="J14" s="24"/>
      <c r="K14" s="8"/>
      <c r="L14" s="9"/>
      <c r="M14" s="34"/>
    </row>
    <row r="15" spans="1:13" ht="15">
      <c r="A15" s="37">
        <v>41227</v>
      </c>
      <c r="B15" s="7">
        <v>6176</v>
      </c>
      <c r="C15" s="5" t="s">
        <v>470</v>
      </c>
      <c r="D15" s="23" t="s">
        <v>19</v>
      </c>
      <c r="E15" s="7" t="s">
        <v>17</v>
      </c>
      <c r="F15" s="22" t="s">
        <v>444</v>
      </c>
      <c r="G15" s="5" t="s">
        <v>445</v>
      </c>
      <c r="H15" s="24">
        <v>158500</v>
      </c>
      <c r="I15" s="8">
        <v>65000</v>
      </c>
      <c r="J15" s="24">
        <v>95000</v>
      </c>
      <c r="K15" s="8">
        <v>160000</v>
      </c>
      <c r="L15" s="9">
        <v>1.01</v>
      </c>
      <c r="M15" s="36" t="s">
        <v>345</v>
      </c>
    </row>
    <row r="16" spans="1:13" ht="15">
      <c r="A16" s="37">
        <v>41243</v>
      </c>
      <c r="B16" s="23">
        <v>6187</v>
      </c>
      <c r="C16" s="5" t="s">
        <v>471</v>
      </c>
      <c r="D16" s="23" t="s">
        <v>19</v>
      </c>
      <c r="E16" s="7" t="s">
        <v>17</v>
      </c>
      <c r="F16" s="22" t="s">
        <v>461</v>
      </c>
      <c r="G16" s="5" t="s">
        <v>462</v>
      </c>
      <c r="H16" s="24">
        <v>84900</v>
      </c>
      <c r="I16" s="8">
        <v>67700</v>
      </c>
      <c r="J16" s="24">
        <v>52900</v>
      </c>
      <c r="K16" s="8">
        <v>120600</v>
      </c>
      <c r="L16" s="9">
        <v>1.42</v>
      </c>
      <c r="M16" s="51" t="s">
        <v>487</v>
      </c>
    </row>
    <row r="17" spans="1:13" ht="15">
      <c r="A17" s="37">
        <v>41334</v>
      </c>
      <c r="B17" s="23">
        <v>6245</v>
      </c>
      <c r="C17" s="5" t="s">
        <v>467</v>
      </c>
      <c r="D17" s="23" t="s">
        <v>20</v>
      </c>
      <c r="E17" s="7" t="s">
        <v>18</v>
      </c>
      <c r="F17" s="22" t="s">
        <v>468</v>
      </c>
      <c r="G17" s="5" t="s">
        <v>469</v>
      </c>
      <c r="H17" s="24">
        <v>85000</v>
      </c>
      <c r="I17" s="8">
        <v>26600</v>
      </c>
      <c r="J17" s="24">
        <v>59200</v>
      </c>
      <c r="K17" s="8">
        <v>85800</v>
      </c>
      <c r="L17" s="9">
        <v>1.01</v>
      </c>
      <c r="M17" s="34" t="s">
        <v>415</v>
      </c>
    </row>
    <row r="18" spans="1:13" ht="15">
      <c r="A18" s="37">
        <v>41379</v>
      </c>
      <c r="B18" s="23">
        <v>6267</v>
      </c>
      <c r="C18" s="5" t="s">
        <v>477</v>
      </c>
      <c r="D18" s="23" t="s">
        <v>19</v>
      </c>
      <c r="E18" s="7" t="s">
        <v>17</v>
      </c>
      <c r="F18" s="22" t="s">
        <v>478</v>
      </c>
      <c r="G18" s="5" t="s">
        <v>273</v>
      </c>
      <c r="H18" s="24">
        <v>40000</v>
      </c>
      <c r="I18" s="8">
        <v>51500</v>
      </c>
      <c r="J18" s="24"/>
      <c r="K18" s="8">
        <v>51500</v>
      </c>
      <c r="L18" s="9">
        <v>1.29</v>
      </c>
      <c r="M18" s="34"/>
    </row>
    <row r="19" spans="1:13" ht="15">
      <c r="A19" s="37">
        <v>41397</v>
      </c>
      <c r="B19" s="23">
        <v>6283</v>
      </c>
      <c r="C19" s="5" t="s">
        <v>489</v>
      </c>
      <c r="D19" s="23" t="s">
        <v>19</v>
      </c>
      <c r="E19" s="7" t="s">
        <v>17</v>
      </c>
      <c r="F19" s="22" t="s">
        <v>486</v>
      </c>
      <c r="G19" s="5" t="s">
        <v>488</v>
      </c>
      <c r="H19" s="24">
        <v>184000</v>
      </c>
      <c r="I19" s="8">
        <v>87300</v>
      </c>
      <c r="J19" s="24">
        <v>83900</v>
      </c>
      <c r="K19" s="8">
        <v>171200</v>
      </c>
      <c r="L19" s="9">
        <v>0.93</v>
      </c>
      <c r="M19" s="39" t="s">
        <v>345</v>
      </c>
    </row>
    <row r="20" spans="1:13" ht="15">
      <c r="A20" s="40">
        <v>41419</v>
      </c>
      <c r="B20" s="41">
        <v>6296</v>
      </c>
      <c r="C20" s="42" t="s">
        <v>494</v>
      </c>
      <c r="D20" s="41" t="s">
        <v>19</v>
      </c>
      <c r="E20" s="43" t="s">
        <v>17</v>
      </c>
      <c r="F20" s="44" t="s">
        <v>495</v>
      </c>
      <c r="G20" s="42" t="s">
        <v>496</v>
      </c>
      <c r="H20" s="45">
        <v>65000</v>
      </c>
      <c r="I20" s="46">
        <v>71300</v>
      </c>
      <c r="J20" s="45">
        <v>7100</v>
      </c>
      <c r="K20" s="46">
        <v>78400</v>
      </c>
      <c r="L20" s="47">
        <v>1.21</v>
      </c>
      <c r="M20" s="49" t="s">
        <v>485</v>
      </c>
    </row>
    <row r="21" spans="1:13" ht="15">
      <c r="A21" s="37">
        <v>41431</v>
      </c>
      <c r="B21" s="23">
        <v>6328</v>
      </c>
      <c r="C21" s="5" t="s">
        <v>498</v>
      </c>
      <c r="D21" s="23" t="s">
        <v>19</v>
      </c>
      <c r="E21" s="7" t="s">
        <v>17</v>
      </c>
      <c r="F21" s="22" t="s">
        <v>497</v>
      </c>
      <c r="G21" s="5" t="s">
        <v>298</v>
      </c>
      <c r="H21" s="24">
        <v>62000</v>
      </c>
      <c r="I21" s="8">
        <v>45000</v>
      </c>
      <c r="J21" s="24">
        <v>18300</v>
      </c>
      <c r="K21" s="8">
        <v>63300</v>
      </c>
      <c r="L21" s="9">
        <v>1.02</v>
      </c>
      <c r="M21" s="39" t="s">
        <v>345</v>
      </c>
    </row>
    <row r="22" spans="1:13" ht="15">
      <c r="A22" s="37">
        <v>41492</v>
      </c>
      <c r="B22" s="53">
        <v>6331</v>
      </c>
      <c r="C22" s="5" t="s">
        <v>499</v>
      </c>
      <c r="D22" s="23" t="s">
        <v>19</v>
      </c>
      <c r="E22" s="7" t="s">
        <v>17</v>
      </c>
      <c r="F22" s="22" t="s">
        <v>500</v>
      </c>
      <c r="G22" s="5" t="s">
        <v>501</v>
      </c>
      <c r="H22" s="24">
        <v>184500</v>
      </c>
      <c r="I22" s="8">
        <v>98000</v>
      </c>
      <c r="J22" s="24">
        <v>95800</v>
      </c>
      <c r="K22" s="8">
        <v>193800</v>
      </c>
      <c r="L22" s="9">
        <v>1.05</v>
      </c>
      <c r="M22" s="36" t="s">
        <v>345</v>
      </c>
    </row>
    <row r="23" spans="1:13" ht="15">
      <c r="A23" s="6"/>
      <c r="B23" s="23"/>
      <c r="C23" s="5" t="s">
        <v>505</v>
      </c>
      <c r="D23" s="23"/>
      <c r="E23" s="7"/>
      <c r="F23" s="22"/>
      <c r="G23" s="5"/>
      <c r="H23" s="24"/>
      <c r="I23" s="8"/>
      <c r="J23" s="24"/>
      <c r="K23" s="8"/>
      <c r="L23" s="9"/>
      <c r="M23" s="34"/>
    </row>
    <row r="24" spans="1:13" ht="15">
      <c r="A24" s="37">
        <v>41516</v>
      </c>
      <c r="B24" s="23">
        <v>6357</v>
      </c>
      <c r="C24" s="5" t="s">
        <v>508</v>
      </c>
      <c r="D24" s="23" t="s">
        <v>19</v>
      </c>
      <c r="E24" s="7" t="s">
        <v>18</v>
      </c>
      <c r="F24" s="22" t="s">
        <v>509</v>
      </c>
      <c r="G24" s="5" t="s">
        <v>510</v>
      </c>
      <c r="H24" s="24">
        <v>43000</v>
      </c>
      <c r="I24" s="8">
        <v>37500</v>
      </c>
      <c r="J24" s="24">
        <v>1800</v>
      </c>
      <c r="K24" s="8">
        <v>39300</v>
      </c>
      <c r="L24" s="9">
        <v>0.91</v>
      </c>
      <c r="M24" s="39"/>
    </row>
    <row r="25" spans="1:13" ht="15">
      <c r="A25" s="37"/>
      <c r="B25" s="53"/>
      <c r="C25" s="5"/>
      <c r="D25" s="23"/>
      <c r="E25" s="7"/>
      <c r="F25" s="22"/>
      <c r="G25" s="5"/>
      <c r="H25" s="24"/>
      <c r="I25" s="8"/>
      <c r="J25" s="24"/>
      <c r="K25" s="8"/>
      <c r="L25" s="9"/>
      <c r="M25" s="36"/>
    </row>
    <row r="26" spans="1:13" ht="15">
      <c r="A26" s="6"/>
      <c r="B26" s="23"/>
      <c r="C26" s="5"/>
      <c r="D26" s="23"/>
      <c r="E26" s="7"/>
      <c r="F26" s="22"/>
      <c r="G26" s="5"/>
      <c r="H26" s="24"/>
      <c r="I26" s="8"/>
      <c r="J26" s="24"/>
      <c r="K26" s="8"/>
      <c r="L26" s="9"/>
      <c r="M26" s="34"/>
    </row>
    <row r="27" spans="1:13" ht="15.75">
      <c r="A27" s="31" t="s">
        <v>23</v>
      </c>
      <c r="B27" s="23"/>
      <c r="C27" s="5"/>
      <c r="D27" s="23"/>
      <c r="E27" s="7"/>
      <c r="F27" s="22"/>
      <c r="G27" s="5"/>
      <c r="H27" s="24"/>
      <c r="I27" s="8"/>
      <c r="J27" s="24"/>
      <c r="K27" s="8"/>
      <c r="L27" s="9"/>
      <c r="M27" s="34"/>
    </row>
    <row r="28" spans="1:13" ht="15">
      <c r="A28" s="37">
        <v>41341</v>
      </c>
      <c r="B28" s="23">
        <v>6247</v>
      </c>
      <c r="C28" s="5" t="s">
        <v>472</v>
      </c>
      <c r="D28" s="23" t="s">
        <v>19</v>
      </c>
      <c r="E28" s="7" t="s">
        <v>17</v>
      </c>
      <c r="F28" s="22" t="s">
        <v>105</v>
      </c>
      <c r="G28" s="5" t="s">
        <v>465</v>
      </c>
      <c r="H28" s="24">
        <v>185000</v>
      </c>
      <c r="I28" s="8">
        <v>55000</v>
      </c>
      <c r="J28" s="24">
        <v>143100</v>
      </c>
      <c r="K28" s="8">
        <v>198100</v>
      </c>
      <c r="L28" s="9">
        <v>1.07</v>
      </c>
      <c r="M28" s="36" t="s">
        <v>466</v>
      </c>
    </row>
    <row r="29" spans="1:13" ht="15">
      <c r="A29" s="56">
        <v>41359</v>
      </c>
      <c r="B29" s="53">
        <v>6256</v>
      </c>
      <c r="C29" s="57" t="s">
        <v>473</v>
      </c>
      <c r="D29" s="53" t="s">
        <v>20</v>
      </c>
      <c r="E29" s="58" t="s">
        <v>17</v>
      </c>
      <c r="F29" s="59" t="s">
        <v>474</v>
      </c>
      <c r="G29" s="57" t="s">
        <v>475</v>
      </c>
      <c r="H29" s="60">
        <v>80000</v>
      </c>
      <c r="I29" s="61">
        <v>33800</v>
      </c>
      <c r="J29" s="60">
        <v>32300</v>
      </c>
      <c r="K29" s="61">
        <v>66100</v>
      </c>
      <c r="L29" s="62">
        <v>0.83</v>
      </c>
      <c r="M29" s="63" t="s">
        <v>476</v>
      </c>
    </row>
    <row r="30" spans="1:13" ht="15">
      <c r="A30" s="37">
        <v>41379</v>
      </c>
      <c r="B30" s="23">
        <v>6268</v>
      </c>
      <c r="C30" s="5" t="s">
        <v>479</v>
      </c>
      <c r="D30" s="23" t="s">
        <v>20</v>
      </c>
      <c r="E30" s="7" t="s">
        <v>17</v>
      </c>
      <c r="F30" s="22" t="s">
        <v>480</v>
      </c>
      <c r="G30" s="5" t="s">
        <v>273</v>
      </c>
      <c r="H30" s="24">
        <v>85000</v>
      </c>
      <c r="I30" s="8">
        <v>50000</v>
      </c>
      <c r="J30" s="24"/>
      <c r="K30" s="8">
        <v>50000</v>
      </c>
      <c r="L30" s="9">
        <v>0.59</v>
      </c>
      <c r="M30" s="39"/>
    </row>
    <row r="31" spans="1:13" ht="15">
      <c r="A31" s="37">
        <v>41379</v>
      </c>
      <c r="B31" s="23">
        <v>6269</v>
      </c>
      <c r="C31" s="5" t="s">
        <v>481</v>
      </c>
      <c r="D31" s="23" t="s">
        <v>20</v>
      </c>
      <c r="E31" s="7" t="s">
        <v>17</v>
      </c>
      <c r="F31" s="22" t="s">
        <v>480</v>
      </c>
      <c r="G31" s="5" t="s">
        <v>482</v>
      </c>
      <c r="H31" s="24">
        <v>160000</v>
      </c>
      <c r="I31" s="8">
        <v>33200</v>
      </c>
      <c r="J31" s="24">
        <v>110600</v>
      </c>
      <c r="K31" s="8">
        <v>143800</v>
      </c>
      <c r="L31" s="9">
        <v>0.89</v>
      </c>
      <c r="M31" s="39" t="s">
        <v>415</v>
      </c>
    </row>
    <row r="32" spans="1:13" ht="15">
      <c r="A32" s="37">
        <v>41397</v>
      </c>
      <c r="B32" s="23">
        <v>6282</v>
      </c>
      <c r="C32" s="5" t="s">
        <v>493</v>
      </c>
      <c r="D32" s="23" t="s">
        <v>19</v>
      </c>
      <c r="E32" s="7" t="s">
        <v>17</v>
      </c>
      <c r="F32" s="22" t="s">
        <v>483</v>
      </c>
      <c r="G32" s="5" t="s">
        <v>484</v>
      </c>
      <c r="H32" s="24">
        <v>105000</v>
      </c>
      <c r="I32" s="8">
        <v>66300</v>
      </c>
      <c r="J32" s="24">
        <v>18500</v>
      </c>
      <c r="K32" s="8">
        <v>84800</v>
      </c>
      <c r="L32" s="9">
        <v>0.81</v>
      </c>
      <c r="M32" s="51" t="s">
        <v>485</v>
      </c>
    </row>
    <row r="33" spans="1:13" ht="15">
      <c r="A33" s="40">
        <v>41494</v>
      </c>
      <c r="B33" s="41">
        <v>6332</v>
      </c>
      <c r="C33" s="42" t="s">
        <v>502</v>
      </c>
      <c r="D33" s="41" t="s">
        <v>20</v>
      </c>
      <c r="E33" s="43" t="s">
        <v>17</v>
      </c>
      <c r="F33" s="44" t="s">
        <v>503</v>
      </c>
      <c r="G33" s="42" t="s">
        <v>504</v>
      </c>
      <c r="H33" s="45">
        <v>262000</v>
      </c>
      <c r="I33" s="46">
        <v>81300</v>
      </c>
      <c r="J33" s="45">
        <v>135400</v>
      </c>
      <c r="K33" s="46">
        <v>216700</v>
      </c>
      <c r="L33" s="47">
        <v>0.83</v>
      </c>
      <c r="M33" s="49" t="s">
        <v>345</v>
      </c>
    </row>
    <row r="34" spans="1:13" ht="15">
      <c r="A34" s="40">
        <v>41516</v>
      </c>
      <c r="B34" s="41">
        <v>6346</v>
      </c>
      <c r="C34" s="42" t="s">
        <v>523</v>
      </c>
      <c r="D34" s="41" t="s">
        <v>19</v>
      </c>
      <c r="E34" s="43" t="s">
        <v>17</v>
      </c>
      <c r="F34" s="44" t="s">
        <v>194</v>
      </c>
      <c r="G34" s="42" t="s">
        <v>507</v>
      </c>
      <c r="H34" s="45">
        <v>103000</v>
      </c>
      <c r="I34" s="46">
        <v>53000</v>
      </c>
      <c r="J34" s="45">
        <v>49200</v>
      </c>
      <c r="K34" s="46">
        <v>102200</v>
      </c>
      <c r="L34" s="47">
        <v>0.99</v>
      </c>
      <c r="M34" s="49"/>
    </row>
    <row r="35" spans="1:13" ht="15">
      <c r="A35" s="40"/>
      <c r="B35" s="41"/>
      <c r="C35" s="42" t="s">
        <v>506</v>
      </c>
      <c r="D35" s="41"/>
      <c r="E35" s="43"/>
      <c r="F35" s="44"/>
      <c r="G35" s="42"/>
      <c r="H35" s="45"/>
      <c r="I35" s="46"/>
      <c r="J35" s="45"/>
      <c r="K35" s="46"/>
      <c r="L35" s="47"/>
      <c r="M35" s="48"/>
    </row>
    <row r="36" spans="1:13" ht="15">
      <c r="A36" s="37">
        <v>41536</v>
      </c>
      <c r="B36" s="23">
        <v>6363</v>
      </c>
      <c r="C36" s="5" t="s">
        <v>524</v>
      </c>
      <c r="D36" s="23" t="s">
        <v>261</v>
      </c>
      <c r="E36" s="7" t="s">
        <v>17</v>
      </c>
      <c r="F36" s="22" t="s">
        <v>511</v>
      </c>
      <c r="G36" s="5" t="s">
        <v>512</v>
      </c>
      <c r="H36" s="24">
        <v>70000</v>
      </c>
      <c r="I36" s="8">
        <v>59400</v>
      </c>
      <c r="J36" s="24">
        <v>5300</v>
      </c>
      <c r="K36" s="8">
        <v>64700</v>
      </c>
      <c r="L36" s="9">
        <v>0.92</v>
      </c>
      <c r="M36" s="34" t="s">
        <v>485</v>
      </c>
    </row>
    <row r="37" spans="1:13" ht="15" customHeight="1">
      <c r="A37" s="40">
        <v>41540</v>
      </c>
      <c r="B37" s="41">
        <v>6366</v>
      </c>
      <c r="C37" s="42" t="s">
        <v>558</v>
      </c>
      <c r="D37" s="41" t="s">
        <v>20</v>
      </c>
      <c r="E37" s="43" t="s">
        <v>17</v>
      </c>
      <c r="F37" s="44" t="s">
        <v>251</v>
      </c>
      <c r="G37" s="42" t="s">
        <v>525</v>
      </c>
      <c r="H37" s="45">
        <v>450000</v>
      </c>
      <c r="I37" s="46">
        <v>90000</v>
      </c>
      <c r="J37" s="45">
        <v>178000</v>
      </c>
      <c r="K37" s="46">
        <v>268000</v>
      </c>
      <c r="L37" s="47">
        <v>0.59</v>
      </c>
      <c r="M37" s="49" t="s">
        <v>466</v>
      </c>
    </row>
    <row r="38" spans="1:13" ht="15" customHeight="1">
      <c r="A38" s="6"/>
      <c r="B38" s="23"/>
      <c r="C38" s="5"/>
      <c r="D38" s="23"/>
      <c r="E38" s="7"/>
      <c r="F38" s="22"/>
      <c r="G38" s="5"/>
      <c r="H38" s="24"/>
      <c r="I38" s="8"/>
      <c r="J38" s="24"/>
      <c r="K38" s="8"/>
      <c r="L38" s="9"/>
      <c r="M38" s="34"/>
    </row>
    <row r="39" spans="1:13" ht="15" customHeight="1">
      <c r="A39" s="6"/>
      <c r="B39" s="7"/>
      <c r="C39" s="5" t="s">
        <v>34</v>
      </c>
      <c r="D39" s="23"/>
      <c r="E39" s="7"/>
      <c r="F39" s="22"/>
      <c r="G39" s="5"/>
      <c r="H39" s="24"/>
      <c r="I39" s="244" t="s">
        <v>131</v>
      </c>
      <c r="J39" s="245"/>
      <c r="K39" s="244" t="s">
        <v>434</v>
      </c>
      <c r="L39" s="245"/>
      <c r="M39" s="34"/>
    </row>
    <row r="40" spans="1:13" ht="15">
      <c r="A40" s="28"/>
      <c r="B40" s="17"/>
      <c r="C40" s="12"/>
      <c r="D40" s="17"/>
      <c r="E40" s="17"/>
      <c r="F40" s="12"/>
      <c r="G40" s="12"/>
      <c r="H40" s="13"/>
      <c r="I40" s="13"/>
      <c r="J40" s="13"/>
      <c r="K40" s="13"/>
      <c r="L40" s="27"/>
    </row>
    <row r="41" spans="1:13" ht="15">
      <c r="A41" s="28"/>
      <c r="B41" s="17"/>
      <c r="C41" s="12"/>
      <c r="D41" s="17"/>
      <c r="E41" s="17"/>
      <c r="F41" s="12"/>
      <c r="G41" s="12"/>
      <c r="H41" s="13"/>
      <c r="I41" s="13"/>
      <c r="J41" s="13"/>
      <c r="K41" s="13"/>
      <c r="L41" s="27"/>
    </row>
    <row r="42" spans="1:13" ht="15">
      <c r="A42" s="11"/>
      <c r="B42" s="17"/>
      <c r="C42" s="12"/>
      <c r="D42" s="12"/>
      <c r="E42" s="12"/>
      <c r="F42" s="12"/>
      <c r="G42" s="12"/>
      <c r="H42" s="13"/>
      <c r="I42" s="13"/>
      <c r="J42" s="13"/>
      <c r="K42" s="13"/>
      <c r="L42" s="12"/>
    </row>
    <row r="43" spans="1:13" ht="15">
      <c r="A43" s="11"/>
      <c r="B43" s="12"/>
      <c r="C43" s="12"/>
      <c r="D43" s="12"/>
      <c r="E43" s="12"/>
      <c r="F43" s="12"/>
      <c r="G43" s="12"/>
      <c r="H43" s="13"/>
      <c r="I43" s="13"/>
      <c r="J43" s="13"/>
      <c r="K43" s="13"/>
      <c r="L43" s="12"/>
    </row>
    <row r="44" spans="1:13" ht="15">
      <c r="A44" s="11"/>
      <c r="B44" s="12"/>
      <c r="C44" s="12"/>
      <c r="D44" s="12"/>
      <c r="E44" s="12"/>
      <c r="F44" s="12"/>
      <c r="G44" s="12"/>
      <c r="H44" s="13"/>
      <c r="I44" s="13"/>
      <c r="J44" s="13"/>
      <c r="K44" s="13"/>
      <c r="L44" s="12"/>
    </row>
    <row r="45" spans="1:13" ht="15">
      <c r="A45" s="11"/>
      <c r="B45" s="12"/>
      <c r="C45" s="12"/>
      <c r="D45" s="12"/>
      <c r="E45" s="12"/>
      <c r="F45" s="12"/>
      <c r="G45" s="12"/>
      <c r="H45" s="13"/>
      <c r="I45" s="13"/>
      <c r="J45" s="13"/>
      <c r="K45" s="13"/>
      <c r="L45" s="12"/>
    </row>
    <row r="46" spans="1:13" ht="15">
      <c r="A46" s="11"/>
      <c r="B46" s="12"/>
      <c r="C46" s="12"/>
      <c r="D46" s="12"/>
      <c r="E46" s="12"/>
      <c r="F46" s="12"/>
      <c r="G46" s="12"/>
      <c r="H46" s="13"/>
      <c r="I46" s="13"/>
      <c r="J46" s="13"/>
      <c r="K46" s="13"/>
      <c r="L46" s="12"/>
    </row>
    <row r="47" spans="1:13" ht="15">
      <c r="A47" s="11"/>
      <c r="B47" s="12"/>
      <c r="C47" s="12"/>
      <c r="D47" s="12"/>
      <c r="E47" s="12"/>
      <c r="F47" s="12"/>
      <c r="G47" s="12"/>
      <c r="H47" s="13"/>
      <c r="I47" s="13"/>
      <c r="J47" s="13"/>
      <c r="K47" s="13"/>
      <c r="L47" s="12"/>
    </row>
    <row r="48" spans="1:13" ht="15">
      <c r="A48" s="11"/>
      <c r="B48" s="12"/>
      <c r="C48" s="12"/>
      <c r="D48" s="12"/>
      <c r="E48" s="12"/>
      <c r="F48" s="12"/>
      <c r="G48" s="12"/>
      <c r="H48" s="13"/>
      <c r="I48" s="13"/>
      <c r="J48" s="13"/>
      <c r="K48" s="13"/>
      <c r="L48" s="12"/>
    </row>
    <row r="49" spans="1:12" ht="15">
      <c r="A49" s="2"/>
      <c r="B49" s="12"/>
      <c r="C49" s="1"/>
      <c r="D49" s="1"/>
      <c r="E49" s="1"/>
      <c r="F49" s="1"/>
      <c r="G49" s="1"/>
      <c r="H49" s="4"/>
      <c r="I49" s="4"/>
      <c r="J49" s="4"/>
      <c r="K49" s="4"/>
      <c r="L49" s="1"/>
    </row>
    <row r="50" spans="1:12">
      <c r="A50" s="2"/>
      <c r="B50" s="1"/>
      <c r="C50" s="1"/>
      <c r="D50" s="1"/>
      <c r="E50" s="1"/>
      <c r="F50" s="1"/>
      <c r="G50" s="1"/>
      <c r="H50" s="4"/>
      <c r="I50" s="4"/>
      <c r="J50" s="4"/>
      <c r="K50" s="4"/>
      <c r="L50" s="1"/>
    </row>
    <row r="51" spans="1:12">
      <c r="A51" s="2"/>
      <c r="B51" s="1"/>
      <c r="C51" s="1"/>
      <c r="D51" s="1"/>
      <c r="E51" s="1"/>
      <c r="F51" s="1"/>
      <c r="G51" s="1"/>
      <c r="H51" s="4"/>
      <c r="I51" s="4"/>
      <c r="J51" s="4"/>
      <c r="K51" s="4"/>
      <c r="L51" s="1"/>
    </row>
    <row r="52" spans="1:12">
      <c r="A52" s="2"/>
      <c r="B52" s="1"/>
      <c r="C52" s="1"/>
      <c r="D52" s="1"/>
      <c r="E52" s="1"/>
      <c r="F52" s="1"/>
      <c r="G52" s="1"/>
      <c r="H52" s="4"/>
      <c r="I52" s="4"/>
      <c r="J52" s="4"/>
      <c r="K52" s="4"/>
      <c r="L52" s="1"/>
    </row>
    <row r="53" spans="1:12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B56" s="1"/>
    </row>
  </sheetData>
  <mergeCells count="3">
    <mergeCell ref="A1:M1"/>
    <mergeCell ref="I39:J39"/>
    <mergeCell ref="K39:L39"/>
  </mergeCells>
  <pageMargins left="0" right="0" top="0" bottom="0" header="0.5" footer="0.5"/>
  <pageSetup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6"/>
  <sheetViews>
    <sheetView workbookViewId="0">
      <selection activeCell="P52" sqref="P52"/>
    </sheetView>
  </sheetViews>
  <sheetFormatPr defaultRowHeight="12.75"/>
  <cols>
    <col min="1" max="1" width="9.85546875" customWidth="1"/>
    <col min="2" max="2" width="8.7109375" customWidth="1"/>
    <col min="3" max="3" width="15.140625" customWidth="1"/>
    <col min="4" max="4" width="4.7109375" customWidth="1"/>
    <col min="5" max="5" width="8" customWidth="1"/>
    <col min="6" max="6" width="4.85546875" customWidth="1"/>
    <col min="7" max="7" width="18.85546875" customWidth="1"/>
    <col min="8" max="8" width="19.140625" customWidth="1"/>
    <col min="9" max="9" width="9.85546875" customWidth="1"/>
    <col min="10" max="11" width="9.28515625" customWidth="1"/>
    <col min="12" max="12" width="9.85546875" customWidth="1"/>
    <col min="13" max="13" width="6" customWidth="1"/>
    <col min="14" max="14" width="5" customWidth="1"/>
  </cols>
  <sheetData>
    <row r="1" spans="1:14" ht="21.95" customHeight="1">
      <c r="A1" s="234" t="s">
        <v>526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48"/>
    </row>
    <row r="2" spans="1:14">
      <c r="A2" s="18" t="s">
        <v>0</v>
      </c>
      <c r="B2" s="81" t="s">
        <v>584</v>
      </c>
      <c r="C2" s="18" t="s">
        <v>2</v>
      </c>
      <c r="D2" s="14" t="s">
        <v>4</v>
      </c>
      <c r="E2" s="18" t="s">
        <v>530</v>
      </c>
      <c r="F2" s="18" t="s">
        <v>6</v>
      </c>
      <c r="G2" s="14" t="s">
        <v>7</v>
      </c>
      <c r="H2" s="18" t="s">
        <v>8</v>
      </c>
      <c r="I2" s="14" t="s">
        <v>9</v>
      </c>
      <c r="J2" s="18" t="s">
        <v>11</v>
      </c>
      <c r="K2" s="14" t="s">
        <v>11</v>
      </c>
      <c r="L2" s="18" t="s">
        <v>14</v>
      </c>
      <c r="M2" s="18" t="s">
        <v>16</v>
      </c>
      <c r="N2" s="33" t="s">
        <v>149</v>
      </c>
    </row>
    <row r="3" spans="1:14">
      <c r="A3" s="19"/>
      <c r="B3" s="3"/>
      <c r="C3" s="20" t="s">
        <v>3</v>
      </c>
      <c r="D3" s="16"/>
      <c r="E3" s="21" t="s">
        <v>531</v>
      </c>
      <c r="F3" s="20" t="s">
        <v>534</v>
      </c>
      <c r="G3" s="16"/>
      <c r="H3" s="21"/>
      <c r="I3" s="15" t="s">
        <v>10</v>
      </c>
      <c r="J3" s="20" t="s">
        <v>12</v>
      </c>
      <c r="K3" s="15" t="s">
        <v>13</v>
      </c>
      <c r="L3" s="20" t="s">
        <v>15</v>
      </c>
      <c r="M3" s="21"/>
      <c r="N3" s="35" t="s">
        <v>150</v>
      </c>
    </row>
    <row r="4" spans="1:14" ht="15.75">
      <c r="A4" s="29" t="s">
        <v>22</v>
      </c>
      <c r="B4" s="1"/>
      <c r="C4" s="25"/>
      <c r="D4" s="1"/>
      <c r="E4" s="64"/>
      <c r="F4" s="25"/>
      <c r="G4" s="1"/>
      <c r="H4" s="25"/>
      <c r="I4" s="1"/>
      <c r="J4" s="25"/>
      <c r="K4" s="1"/>
      <c r="L4" s="26"/>
      <c r="M4" s="25"/>
      <c r="N4" s="34"/>
    </row>
    <row r="5" spans="1:14" ht="15">
      <c r="A5" s="37">
        <v>41563</v>
      </c>
      <c r="B5" s="23">
        <v>6383</v>
      </c>
      <c r="C5" s="5" t="s">
        <v>550</v>
      </c>
      <c r="D5" s="23" t="s">
        <v>19</v>
      </c>
      <c r="E5" s="5">
        <v>37152</v>
      </c>
      <c r="F5" s="7" t="s">
        <v>40</v>
      </c>
      <c r="G5" s="22" t="s">
        <v>527</v>
      </c>
      <c r="H5" s="5" t="s">
        <v>528</v>
      </c>
      <c r="I5" s="24">
        <v>99000</v>
      </c>
      <c r="J5" s="8">
        <v>46000</v>
      </c>
      <c r="K5" s="24">
        <v>60600</v>
      </c>
      <c r="L5" s="8">
        <f>J5+K5</f>
        <v>106600</v>
      </c>
      <c r="M5" s="65">
        <f>L5/I5</f>
        <v>1.0767676767676768</v>
      </c>
      <c r="N5" s="67" t="s">
        <v>345</v>
      </c>
    </row>
    <row r="6" spans="1:14" ht="15">
      <c r="A6" s="37">
        <v>41572</v>
      </c>
      <c r="B6" s="23">
        <v>6387</v>
      </c>
      <c r="C6" s="30" t="s">
        <v>549</v>
      </c>
      <c r="D6" s="23" t="s">
        <v>19</v>
      </c>
      <c r="E6" s="5">
        <v>75935</v>
      </c>
      <c r="F6" s="7" t="s">
        <v>17</v>
      </c>
      <c r="G6" s="22" t="s">
        <v>70</v>
      </c>
      <c r="H6" s="5" t="s">
        <v>529</v>
      </c>
      <c r="I6" s="24">
        <v>131000</v>
      </c>
      <c r="J6" s="8">
        <v>40000</v>
      </c>
      <c r="K6" s="24">
        <v>78500</v>
      </c>
      <c r="L6" s="8">
        <f>J6+K6</f>
        <v>118500</v>
      </c>
      <c r="M6" s="65">
        <f>L6/I6</f>
        <v>0.90458015267175573</v>
      </c>
      <c r="N6" s="64" t="s">
        <v>345</v>
      </c>
    </row>
    <row r="7" spans="1:14" ht="15">
      <c r="A7" s="40">
        <v>41604</v>
      </c>
      <c r="B7" s="41">
        <v>6414</v>
      </c>
      <c r="C7" s="42" t="s">
        <v>543</v>
      </c>
      <c r="D7" s="41" t="s">
        <v>537</v>
      </c>
      <c r="E7" s="42"/>
      <c r="F7" s="43" t="s">
        <v>17</v>
      </c>
      <c r="G7" s="44" t="s">
        <v>538</v>
      </c>
      <c r="H7" s="42" t="s">
        <v>29</v>
      </c>
      <c r="I7" s="45">
        <v>220000</v>
      </c>
      <c r="J7" s="46">
        <v>200600</v>
      </c>
      <c r="K7" s="45"/>
      <c r="L7" s="46">
        <f>J7+K7</f>
        <v>200600</v>
      </c>
      <c r="M7" s="65">
        <f>L7/I7</f>
        <v>0.91181818181818186</v>
      </c>
      <c r="N7" s="68"/>
    </row>
    <row r="8" spans="1:14" ht="15">
      <c r="A8" s="40"/>
      <c r="B8" s="43"/>
      <c r="C8" s="42" t="s">
        <v>544</v>
      </c>
      <c r="D8" s="41"/>
      <c r="E8" s="42"/>
      <c r="F8" s="43"/>
      <c r="G8" s="44"/>
      <c r="H8" s="42"/>
      <c r="I8" s="45"/>
      <c r="J8" s="46"/>
      <c r="K8" s="45"/>
      <c r="L8" s="8"/>
      <c r="M8" s="65"/>
      <c r="N8" s="69"/>
    </row>
    <row r="9" spans="1:14" ht="15">
      <c r="A9" s="66">
        <v>41635</v>
      </c>
      <c r="B9" s="7">
        <v>6437</v>
      </c>
      <c r="C9" s="30" t="s">
        <v>548</v>
      </c>
      <c r="D9" s="23" t="s">
        <v>19</v>
      </c>
      <c r="E9" s="5">
        <v>74833</v>
      </c>
      <c r="F9" s="7" t="s">
        <v>17</v>
      </c>
      <c r="G9" s="22" t="s">
        <v>539</v>
      </c>
      <c r="H9" s="5" t="s">
        <v>540</v>
      </c>
      <c r="I9" s="24">
        <v>60000</v>
      </c>
      <c r="J9" s="8">
        <v>40000</v>
      </c>
      <c r="K9" s="24">
        <v>23000</v>
      </c>
      <c r="L9" s="8">
        <f>J9+K9</f>
        <v>63000</v>
      </c>
      <c r="M9" s="65">
        <f>L9/I9</f>
        <v>1.05</v>
      </c>
      <c r="N9" s="64" t="s">
        <v>345</v>
      </c>
    </row>
    <row r="10" spans="1:14" ht="15">
      <c r="A10" s="66">
        <v>41808</v>
      </c>
      <c r="B10" s="7">
        <v>6532</v>
      </c>
      <c r="C10" s="30" t="s">
        <v>560</v>
      </c>
      <c r="D10" s="23" t="s">
        <v>20</v>
      </c>
      <c r="E10" s="5">
        <v>38121</v>
      </c>
      <c r="F10" s="7" t="s">
        <v>17</v>
      </c>
      <c r="G10" s="22" t="s">
        <v>561</v>
      </c>
      <c r="H10" s="5" t="s">
        <v>562</v>
      </c>
      <c r="I10" s="24">
        <v>385000</v>
      </c>
      <c r="J10" s="8">
        <v>95500</v>
      </c>
      <c r="K10" s="24">
        <v>233500</v>
      </c>
      <c r="L10" s="8">
        <f>J10+K10</f>
        <v>329000</v>
      </c>
      <c r="M10" s="65">
        <v>0.85</v>
      </c>
      <c r="N10" s="67" t="s">
        <v>563</v>
      </c>
    </row>
    <row r="11" spans="1:14" ht="15">
      <c r="A11" s="66">
        <v>41827</v>
      </c>
      <c r="B11" s="7">
        <v>6544</v>
      </c>
      <c r="C11" s="30" t="s">
        <v>573</v>
      </c>
      <c r="D11" s="23" t="s">
        <v>20</v>
      </c>
      <c r="E11" s="5">
        <v>37583</v>
      </c>
      <c r="F11" s="7" t="s">
        <v>17</v>
      </c>
      <c r="G11" s="22" t="s">
        <v>144</v>
      </c>
      <c r="H11" s="5" t="s">
        <v>574</v>
      </c>
      <c r="I11" s="24">
        <v>125000</v>
      </c>
      <c r="J11" s="8">
        <v>65000</v>
      </c>
      <c r="K11" s="24">
        <v>43400</v>
      </c>
      <c r="L11" s="8">
        <f>J11+K11</f>
        <v>108400</v>
      </c>
      <c r="M11" s="65">
        <v>0.87</v>
      </c>
      <c r="N11" s="64" t="s">
        <v>575</v>
      </c>
    </row>
    <row r="12" spans="1:14" ht="15">
      <c r="A12" s="66"/>
      <c r="B12" s="7"/>
      <c r="C12" s="30"/>
      <c r="D12" s="23"/>
      <c r="E12" s="5"/>
      <c r="F12" s="7"/>
      <c r="G12" s="22"/>
      <c r="H12" s="5"/>
      <c r="I12" s="24"/>
      <c r="J12" s="8"/>
      <c r="K12" s="24"/>
      <c r="L12" s="8"/>
      <c r="M12" s="65"/>
      <c r="N12" s="64"/>
    </row>
    <row r="13" spans="1:14" ht="15.75">
      <c r="A13" s="31" t="s">
        <v>24</v>
      </c>
      <c r="B13" s="7"/>
      <c r="C13" s="5"/>
      <c r="D13" s="23"/>
      <c r="E13" s="5"/>
      <c r="F13" s="7"/>
      <c r="G13" s="22"/>
      <c r="H13" s="5"/>
      <c r="I13" s="24"/>
      <c r="J13" s="8"/>
      <c r="K13" s="24"/>
      <c r="L13" s="8"/>
      <c r="M13" s="65"/>
      <c r="N13" s="34"/>
    </row>
    <row r="14" spans="1:14" ht="15">
      <c r="A14" s="37">
        <v>41582</v>
      </c>
      <c r="B14" s="7">
        <v>6395</v>
      </c>
      <c r="C14" s="5" t="s">
        <v>470</v>
      </c>
      <c r="D14" s="23" t="s">
        <v>19</v>
      </c>
      <c r="E14" s="5">
        <v>83805</v>
      </c>
      <c r="F14" s="7" t="s">
        <v>17</v>
      </c>
      <c r="G14" s="22" t="s">
        <v>445</v>
      </c>
      <c r="H14" s="5" t="s">
        <v>533</v>
      </c>
      <c r="I14" s="24">
        <v>181000</v>
      </c>
      <c r="J14" s="8">
        <v>65000</v>
      </c>
      <c r="K14" s="24">
        <v>107000</v>
      </c>
      <c r="L14" s="8">
        <f>J14+K14</f>
        <v>172000</v>
      </c>
      <c r="M14" s="65">
        <f>L14/I14</f>
        <v>0.95027624309392267</v>
      </c>
      <c r="N14" s="67" t="s">
        <v>345</v>
      </c>
    </row>
    <row r="15" spans="1:14" ht="15">
      <c r="A15" s="40">
        <v>41639</v>
      </c>
      <c r="B15" s="43">
        <v>6439</v>
      </c>
      <c r="C15" s="42" t="s">
        <v>541</v>
      </c>
      <c r="D15" s="41" t="s">
        <v>20</v>
      </c>
      <c r="E15" s="42"/>
      <c r="F15" s="43"/>
      <c r="G15" s="44" t="s">
        <v>496</v>
      </c>
      <c r="H15" s="42" t="s">
        <v>582</v>
      </c>
      <c r="I15" s="45">
        <v>5000</v>
      </c>
      <c r="J15" s="46"/>
      <c r="K15" s="45" t="s">
        <v>492</v>
      </c>
      <c r="L15" s="8"/>
      <c r="M15" s="65"/>
      <c r="N15" s="69"/>
    </row>
    <row r="16" spans="1:14" ht="15">
      <c r="A16" s="37">
        <v>41810</v>
      </c>
      <c r="B16" s="7">
        <v>6536</v>
      </c>
      <c r="C16" s="5" t="s">
        <v>567</v>
      </c>
      <c r="D16" s="23" t="s">
        <v>19</v>
      </c>
      <c r="E16" s="5">
        <v>33865</v>
      </c>
      <c r="F16" s="7" t="s">
        <v>17</v>
      </c>
      <c r="G16" s="22" t="s">
        <v>564</v>
      </c>
      <c r="H16" s="5" t="s">
        <v>565</v>
      </c>
      <c r="I16" s="24">
        <v>85000</v>
      </c>
      <c r="J16" s="8">
        <v>40700</v>
      </c>
      <c r="K16" s="24">
        <v>28000</v>
      </c>
      <c r="L16" s="8">
        <v>68700</v>
      </c>
      <c r="M16" s="65">
        <v>0.81</v>
      </c>
      <c r="N16" s="64" t="s">
        <v>345</v>
      </c>
    </row>
    <row r="17" spans="1:14" ht="15">
      <c r="A17" s="37"/>
      <c r="B17" s="7"/>
      <c r="C17" s="5" t="s">
        <v>568</v>
      </c>
      <c r="D17" s="23"/>
      <c r="E17" s="5"/>
      <c r="F17" s="7"/>
      <c r="G17" s="22"/>
      <c r="H17" s="5"/>
      <c r="I17" s="24"/>
      <c r="J17" s="8"/>
      <c r="K17" s="24"/>
      <c r="L17" s="8"/>
      <c r="M17" s="65"/>
      <c r="N17" s="64"/>
    </row>
    <row r="18" spans="1:14" ht="15">
      <c r="A18" s="37">
        <v>41814</v>
      </c>
      <c r="B18" s="23">
        <v>6537</v>
      </c>
      <c r="C18" s="5" t="s">
        <v>569</v>
      </c>
      <c r="D18" s="23" t="s">
        <v>19</v>
      </c>
      <c r="E18" s="5">
        <v>85233</v>
      </c>
      <c r="F18" s="7" t="s">
        <v>40</v>
      </c>
      <c r="G18" s="22" t="s">
        <v>585</v>
      </c>
      <c r="H18" s="5" t="s">
        <v>570</v>
      </c>
      <c r="I18" s="24">
        <v>285000</v>
      </c>
      <c r="J18" s="8">
        <v>127700</v>
      </c>
      <c r="K18" s="24">
        <v>97600</v>
      </c>
      <c r="L18" s="8">
        <v>225300</v>
      </c>
      <c r="M18" s="65">
        <v>0.79</v>
      </c>
      <c r="N18" s="64" t="s">
        <v>345</v>
      </c>
    </row>
    <row r="19" spans="1:14" ht="15">
      <c r="A19" s="40">
        <v>41810</v>
      </c>
      <c r="B19" s="41">
        <v>6545</v>
      </c>
      <c r="C19" s="42" t="s">
        <v>576</v>
      </c>
      <c r="D19" s="41" t="s">
        <v>19</v>
      </c>
      <c r="E19" s="42"/>
      <c r="F19" s="43" t="s">
        <v>17</v>
      </c>
      <c r="G19" s="44" t="s">
        <v>577</v>
      </c>
      <c r="H19" s="42" t="s">
        <v>501</v>
      </c>
      <c r="I19" s="45">
        <v>20000</v>
      </c>
      <c r="J19" s="46">
        <v>31500</v>
      </c>
      <c r="K19" s="45"/>
      <c r="L19" s="46">
        <v>31500</v>
      </c>
      <c r="M19" s="71">
        <v>1.58</v>
      </c>
      <c r="N19" s="69"/>
    </row>
    <row r="20" spans="1:14" ht="15">
      <c r="A20" s="37">
        <v>41863</v>
      </c>
      <c r="B20" s="23">
        <v>6569</v>
      </c>
      <c r="C20" s="5" t="s">
        <v>592</v>
      </c>
      <c r="D20" s="23" t="s">
        <v>19</v>
      </c>
      <c r="E20" s="5">
        <v>83969</v>
      </c>
      <c r="F20" s="7" t="s">
        <v>17</v>
      </c>
      <c r="G20" s="22" t="s">
        <v>593</v>
      </c>
      <c r="H20" s="5" t="s">
        <v>302</v>
      </c>
      <c r="I20" s="24">
        <v>47500</v>
      </c>
      <c r="J20" s="8">
        <v>55500</v>
      </c>
      <c r="K20" s="24"/>
      <c r="L20" s="8">
        <v>55500</v>
      </c>
      <c r="M20" s="65">
        <v>1.17</v>
      </c>
      <c r="N20" s="67"/>
    </row>
    <row r="21" spans="1:14" ht="15.75">
      <c r="A21" s="38"/>
      <c r="B21" s="30"/>
      <c r="C21" s="30"/>
      <c r="D21" s="23"/>
      <c r="E21" s="5"/>
      <c r="F21" s="7"/>
      <c r="G21" s="22"/>
      <c r="H21" s="5"/>
      <c r="I21" s="24"/>
      <c r="J21" s="8"/>
      <c r="K21" s="24"/>
      <c r="L21" s="8"/>
      <c r="M21" s="65"/>
      <c r="N21" s="34"/>
    </row>
    <row r="22" spans="1:14" ht="15.75">
      <c r="A22" s="31" t="s">
        <v>23</v>
      </c>
      <c r="B22" s="23"/>
      <c r="C22" s="5"/>
      <c r="D22" s="23"/>
      <c r="E22" s="5"/>
      <c r="F22" s="7"/>
      <c r="G22" s="22"/>
      <c r="H22" s="5"/>
      <c r="I22" s="24"/>
      <c r="J22" s="8"/>
      <c r="K22" s="24"/>
      <c r="L22" s="8"/>
      <c r="M22" s="65"/>
      <c r="N22" s="64"/>
    </row>
    <row r="23" spans="1:14" ht="15">
      <c r="A23" s="37">
        <v>41578</v>
      </c>
      <c r="B23" s="23">
        <v>6393</v>
      </c>
      <c r="C23" s="5" t="s">
        <v>547</v>
      </c>
      <c r="D23" s="23" t="s">
        <v>19</v>
      </c>
      <c r="E23" s="5">
        <v>78647</v>
      </c>
      <c r="F23" s="7" t="s">
        <v>17</v>
      </c>
      <c r="G23" s="22" t="s">
        <v>67</v>
      </c>
      <c r="H23" s="5" t="s">
        <v>583</v>
      </c>
      <c r="I23" s="24">
        <v>86000</v>
      </c>
      <c r="J23" s="8">
        <v>40000</v>
      </c>
      <c r="K23" s="24">
        <v>32100</v>
      </c>
      <c r="L23" s="8">
        <f>J23+K23</f>
        <v>72100</v>
      </c>
      <c r="M23" s="65">
        <f>L23/I23</f>
        <v>0.83837209302325577</v>
      </c>
      <c r="N23" s="67" t="s">
        <v>345</v>
      </c>
    </row>
    <row r="24" spans="1:14" ht="15">
      <c r="A24" s="56"/>
      <c r="B24" s="53"/>
      <c r="C24" s="57"/>
      <c r="D24" s="53"/>
      <c r="E24" s="5"/>
      <c r="F24" s="58"/>
      <c r="G24" s="59" t="s">
        <v>532</v>
      </c>
      <c r="H24" s="57"/>
      <c r="I24" s="60"/>
      <c r="J24" s="61"/>
      <c r="K24" s="60"/>
      <c r="L24" s="8"/>
      <c r="M24" s="65"/>
      <c r="N24" s="70"/>
    </row>
    <row r="25" spans="1:14" ht="15">
      <c r="A25" s="40">
        <v>41604</v>
      </c>
      <c r="B25" s="41">
        <v>6416</v>
      </c>
      <c r="C25" s="42" t="s">
        <v>502</v>
      </c>
      <c r="D25" s="41" t="s">
        <v>19</v>
      </c>
      <c r="E25" s="42"/>
      <c r="F25" s="43" t="s">
        <v>17</v>
      </c>
      <c r="G25" s="44" t="s">
        <v>504</v>
      </c>
      <c r="H25" s="42" t="s">
        <v>535</v>
      </c>
      <c r="I25" s="45">
        <v>52000</v>
      </c>
      <c r="J25" s="46"/>
      <c r="K25" s="45"/>
      <c r="L25" s="8"/>
      <c r="M25" s="65"/>
      <c r="N25" s="68"/>
    </row>
    <row r="26" spans="1:14" ht="15">
      <c r="A26" s="40"/>
      <c r="B26" s="41"/>
      <c r="C26" s="42" t="s">
        <v>536</v>
      </c>
      <c r="D26" s="41"/>
      <c r="E26" s="42"/>
      <c r="F26" s="43"/>
      <c r="G26" s="44"/>
      <c r="H26" s="42"/>
      <c r="I26" s="45"/>
      <c r="J26" s="46"/>
      <c r="K26" s="45"/>
      <c r="L26" s="8"/>
      <c r="M26" s="65"/>
      <c r="N26" s="68"/>
    </row>
    <row r="27" spans="1:14" ht="15">
      <c r="A27" s="37">
        <v>41667</v>
      </c>
      <c r="B27" s="23">
        <v>6453</v>
      </c>
      <c r="C27" s="5" t="s">
        <v>545</v>
      </c>
      <c r="D27" s="23" t="s">
        <v>20</v>
      </c>
      <c r="E27" s="5">
        <v>77519</v>
      </c>
      <c r="F27" s="7" t="s">
        <v>40</v>
      </c>
      <c r="G27" s="22" t="s">
        <v>542</v>
      </c>
      <c r="H27" s="5" t="s">
        <v>525</v>
      </c>
      <c r="I27" s="24">
        <v>212500</v>
      </c>
      <c r="J27" s="8">
        <v>88100</v>
      </c>
      <c r="K27" s="24">
        <v>143700</v>
      </c>
      <c r="L27" s="8">
        <f>J27+K27</f>
        <v>231800</v>
      </c>
      <c r="M27" s="65">
        <f>L27/I27</f>
        <v>1.0908235294117647</v>
      </c>
      <c r="N27" s="67" t="s">
        <v>345</v>
      </c>
    </row>
    <row r="28" spans="1:14" ht="15">
      <c r="A28" s="37"/>
      <c r="B28" s="23"/>
      <c r="C28" s="5" t="s">
        <v>546</v>
      </c>
      <c r="D28" s="23"/>
      <c r="E28" s="5"/>
      <c r="F28" s="7"/>
      <c r="G28" s="22"/>
      <c r="H28" s="5"/>
      <c r="I28" s="24"/>
      <c r="J28" s="8"/>
      <c r="K28" s="24"/>
      <c r="L28" s="8"/>
      <c r="M28" s="65"/>
      <c r="N28" s="64"/>
    </row>
    <row r="29" spans="1:14" ht="15">
      <c r="A29" s="40">
        <v>41724</v>
      </c>
      <c r="B29" s="41">
        <v>6481</v>
      </c>
      <c r="C29" s="42" t="s">
        <v>553</v>
      </c>
      <c r="D29" s="41" t="s">
        <v>20</v>
      </c>
      <c r="E29" s="42">
        <v>80523</v>
      </c>
      <c r="F29" s="43" t="s">
        <v>40</v>
      </c>
      <c r="G29" s="44" t="s">
        <v>551</v>
      </c>
      <c r="H29" s="42" t="s">
        <v>552</v>
      </c>
      <c r="I29" s="45">
        <v>102000</v>
      </c>
      <c r="J29" s="46">
        <v>65000</v>
      </c>
      <c r="K29" s="45">
        <v>22900</v>
      </c>
      <c r="L29" s="46">
        <v>87900</v>
      </c>
      <c r="M29" s="71">
        <v>0.86</v>
      </c>
      <c r="N29" s="69" t="s">
        <v>345</v>
      </c>
    </row>
    <row r="30" spans="1:14" ht="15">
      <c r="A30" s="37">
        <v>41743</v>
      </c>
      <c r="B30" s="23">
        <v>6487</v>
      </c>
      <c r="C30" s="5" t="s">
        <v>555</v>
      </c>
      <c r="D30" s="23" t="s">
        <v>19</v>
      </c>
      <c r="E30" s="5">
        <v>78591</v>
      </c>
      <c r="F30" s="7" t="s">
        <v>18</v>
      </c>
      <c r="G30" s="22" t="s">
        <v>183</v>
      </c>
      <c r="H30" s="5" t="s">
        <v>554</v>
      </c>
      <c r="I30" s="24">
        <v>85000</v>
      </c>
      <c r="J30" s="8">
        <v>60500</v>
      </c>
      <c r="K30" s="24">
        <v>17700</v>
      </c>
      <c r="L30" s="8">
        <v>78200</v>
      </c>
      <c r="M30" s="65">
        <v>0.92</v>
      </c>
      <c r="N30" s="67" t="s">
        <v>345</v>
      </c>
    </row>
    <row r="31" spans="1:14" ht="15">
      <c r="A31" s="40">
        <v>41754</v>
      </c>
      <c r="B31" s="41">
        <v>6502</v>
      </c>
      <c r="C31" s="42" t="s">
        <v>566</v>
      </c>
      <c r="D31" s="41" t="s">
        <v>19</v>
      </c>
      <c r="E31" s="42">
        <v>35499</v>
      </c>
      <c r="F31" s="43" t="s">
        <v>18</v>
      </c>
      <c r="G31" s="44" t="s">
        <v>556</v>
      </c>
      <c r="H31" s="42" t="s">
        <v>557</v>
      </c>
      <c r="I31" s="45">
        <v>66000</v>
      </c>
      <c r="J31" s="46">
        <v>70500</v>
      </c>
      <c r="K31" s="45">
        <v>1200</v>
      </c>
      <c r="L31" s="46">
        <v>71700</v>
      </c>
      <c r="M31" s="71">
        <v>1.0900000000000001</v>
      </c>
      <c r="N31" s="64"/>
    </row>
    <row r="32" spans="1:14" ht="15">
      <c r="A32" s="37">
        <v>41804</v>
      </c>
      <c r="B32" s="23">
        <v>6529</v>
      </c>
      <c r="C32" s="5" t="s">
        <v>559</v>
      </c>
      <c r="D32" s="23" t="s">
        <v>19</v>
      </c>
      <c r="E32" s="5"/>
      <c r="F32" s="7" t="s">
        <v>17</v>
      </c>
      <c r="G32" s="22" t="s">
        <v>134</v>
      </c>
      <c r="H32" s="5" t="s">
        <v>118</v>
      </c>
      <c r="I32" s="24">
        <v>65000</v>
      </c>
      <c r="J32" s="8">
        <v>53500</v>
      </c>
      <c r="K32" s="24"/>
      <c r="L32" s="8">
        <v>53500</v>
      </c>
      <c r="M32" s="65">
        <v>0.82</v>
      </c>
      <c r="N32" s="64"/>
    </row>
    <row r="33" spans="1:14" ht="15">
      <c r="A33" s="37">
        <v>41822</v>
      </c>
      <c r="B33" s="23">
        <v>6542</v>
      </c>
      <c r="C33" s="5" t="s">
        <v>572</v>
      </c>
      <c r="D33" s="23" t="s">
        <v>20</v>
      </c>
      <c r="E33" s="5">
        <v>36421</v>
      </c>
      <c r="F33" s="7" t="s">
        <v>17</v>
      </c>
      <c r="G33" s="22" t="s">
        <v>581</v>
      </c>
      <c r="H33" s="5" t="s">
        <v>571</v>
      </c>
      <c r="I33" s="24">
        <v>152000</v>
      </c>
      <c r="J33" s="8">
        <v>40000</v>
      </c>
      <c r="K33" s="24">
        <v>76400</v>
      </c>
      <c r="L33" s="8">
        <v>116400</v>
      </c>
      <c r="M33" s="65">
        <v>0.77</v>
      </c>
      <c r="N33" s="64" t="s">
        <v>345</v>
      </c>
    </row>
    <row r="34" spans="1:14" ht="15">
      <c r="A34" s="37">
        <v>41834</v>
      </c>
      <c r="B34" s="72">
        <v>241938</v>
      </c>
      <c r="C34" s="5" t="s">
        <v>578</v>
      </c>
      <c r="D34" s="23" t="s">
        <v>19</v>
      </c>
      <c r="E34" s="5">
        <v>78613</v>
      </c>
      <c r="F34" s="7" t="s">
        <v>40</v>
      </c>
      <c r="G34" s="22" t="s">
        <v>579</v>
      </c>
      <c r="H34" s="5" t="s">
        <v>580</v>
      </c>
      <c r="I34" s="24">
        <v>85000</v>
      </c>
      <c r="J34" s="8">
        <v>69000</v>
      </c>
      <c r="K34" s="24">
        <v>21000</v>
      </c>
      <c r="L34" s="8">
        <v>90000</v>
      </c>
      <c r="M34" s="65">
        <v>1.06</v>
      </c>
      <c r="N34" s="67" t="s">
        <v>345</v>
      </c>
    </row>
    <row r="35" spans="1:14" ht="15">
      <c r="A35" s="37">
        <v>41858</v>
      </c>
      <c r="B35" s="72">
        <v>248419</v>
      </c>
      <c r="C35" s="5" t="s">
        <v>586</v>
      </c>
      <c r="D35" s="23" t="s">
        <v>19</v>
      </c>
      <c r="E35" s="5">
        <v>78809</v>
      </c>
      <c r="F35" s="7" t="s">
        <v>17</v>
      </c>
      <c r="G35" s="22" t="s">
        <v>202</v>
      </c>
      <c r="H35" s="5" t="s">
        <v>587</v>
      </c>
      <c r="I35" s="24">
        <v>110000</v>
      </c>
      <c r="J35" s="8">
        <v>80000</v>
      </c>
      <c r="K35" s="24">
        <v>32900</v>
      </c>
      <c r="L35" s="8">
        <v>112900</v>
      </c>
      <c r="M35" s="65">
        <v>1.03</v>
      </c>
      <c r="N35" s="67" t="s">
        <v>345</v>
      </c>
    </row>
    <row r="36" spans="1:14" ht="15">
      <c r="A36" s="37">
        <v>41859</v>
      </c>
      <c r="B36" s="72">
        <v>248731</v>
      </c>
      <c r="C36" s="5" t="s">
        <v>588</v>
      </c>
      <c r="D36" s="23" t="s">
        <v>19</v>
      </c>
      <c r="E36" s="5">
        <v>78965</v>
      </c>
      <c r="F36" s="7" t="s">
        <v>17</v>
      </c>
      <c r="G36" s="22" t="s">
        <v>589</v>
      </c>
      <c r="H36" s="5" t="s">
        <v>590</v>
      </c>
      <c r="I36" s="24">
        <v>64000</v>
      </c>
      <c r="J36" s="8">
        <v>40000</v>
      </c>
      <c r="K36" s="24">
        <v>33000</v>
      </c>
      <c r="L36" s="8">
        <v>73000</v>
      </c>
      <c r="M36" s="65">
        <v>1.1399999999999999</v>
      </c>
      <c r="N36" s="67"/>
    </row>
    <row r="37" spans="1:14" ht="15">
      <c r="A37" s="40">
        <v>41872</v>
      </c>
      <c r="B37" s="82">
        <v>253937</v>
      </c>
      <c r="C37" s="42" t="s">
        <v>119</v>
      </c>
      <c r="D37" s="41" t="s">
        <v>20</v>
      </c>
      <c r="E37" s="42">
        <v>32701</v>
      </c>
      <c r="F37" s="43" t="s">
        <v>17</v>
      </c>
      <c r="G37" s="44" t="s">
        <v>121</v>
      </c>
      <c r="H37" s="42" t="s">
        <v>591</v>
      </c>
      <c r="I37" s="45">
        <v>39179</v>
      </c>
      <c r="J37" s="46">
        <v>32000</v>
      </c>
      <c r="K37" s="45">
        <v>24300</v>
      </c>
      <c r="L37" s="46">
        <v>56300</v>
      </c>
      <c r="M37" s="71">
        <v>1.44</v>
      </c>
      <c r="N37" s="67"/>
    </row>
    <row r="38" spans="1:14" ht="15">
      <c r="A38" s="92"/>
      <c r="B38" s="93"/>
      <c r="C38" s="94"/>
      <c r="D38" s="93"/>
      <c r="E38" s="94"/>
      <c r="F38" s="93"/>
      <c r="G38" s="94"/>
      <c r="H38" s="94"/>
      <c r="I38" s="95"/>
      <c r="J38" s="95"/>
      <c r="K38" s="95"/>
      <c r="L38" s="95"/>
      <c r="M38" s="97"/>
      <c r="N38" s="98"/>
    </row>
    <row r="39" spans="1:14" ht="15">
      <c r="A39" s="28"/>
      <c r="B39" s="17"/>
      <c r="C39" s="12"/>
      <c r="D39" s="17"/>
      <c r="E39" s="12"/>
      <c r="F39" s="17"/>
      <c r="G39" s="12"/>
      <c r="H39" s="12"/>
      <c r="I39" s="13"/>
      <c r="J39" s="13"/>
      <c r="K39" s="13"/>
      <c r="L39" s="13"/>
      <c r="M39" s="84"/>
      <c r="N39" s="1"/>
    </row>
    <row r="40" spans="1:14" ht="15">
      <c r="A40" s="28"/>
      <c r="B40" s="17"/>
      <c r="C40" s="12"/>
      <c r="D40" s="17"/>
      <c r="E40" s="12"/>
      <c r="F40" s="17"/>
      <c r="G40" s="12"/>
      <c r="H40" s="12"/>
      <c r="I40" s="13"/>
      <c r="J40" s="13"/>
      <c r="K40" s="13"/>
      <c r="L40" s="13"/>
      <c r="M40" s="84"/>
      <c r="N40" s="1"/>
    </row>
    <row r="41" spans="1:14" ht="15">
      <c r="A41" s="28"/>
      <c r="B41" s="17"/>
      <c r="C41" s="12"/>
      <c r="D41" s="17"/>
      <c r="E41" s="12"/>
      <c r="F41" s="17"/>
      <c r="G41" s="12"/>
      <c r="H41" s="12"/>
      <c r="I41" s="13"/>
      <c r="J41" s="13"/>
      <c r="K41" s="13"/>
      <c r="L41" s="13"/>
      <c r="M41" s="84"/>
      <c r="N41" s="1"/>
    </row>
    <row r="42" spans="1:14" ht="15">
      <c r="A42" s="28"/>
      <c r="B42" s="17"/>
      <c r="C42" s="12"/>
      <c r="D42" s="17"/>
      <c r="E42" s="12"/>
      <c r="F42" s="17"/>
      <c r="G42" s="12"/>
      <c r="H42" s="12"/>
      <c r="I42" s="13"/>
      <c r="J42" s="13"/>
      <c r="K42" s="13"/>
      <c r="L42" s="13"/>
      <c r="M42" s="84"/>
      <c r="N42" s="1"/>
    </row>
    <row r="43" spans="1:14" ht="15">
      <c r="A43" s="28"/>
      <c r="B43" s="17"/>
      <c r="C43" s="12"/>
      <c r="D43" s="17"/>
      <c r="E43" s="12"/>
      <c r="F43" s="17"/>
      <c r="G43" s="12"/>
      <c r="H43" s="12"/>
      <c r="I43" s="13"/>
      <c r="J43" s="13"/>
      <c r="K43" s="13"/>
      <c r="L43" s="13"/>
      <c r="M43" s="84"/>
      <c r="N43" s="1"/>
    </row>
    <row r="44" spans="1:14" ht="15">
      <c r="A44" s="28"/>
      <c r="B44" s="17"/>
      <c r="C44" s="12"/>
      <c r="D44" s="17"/>
      <c r="E44" s="12"/>
      <c r="F44" s="17"/>
      <c r="G44" s="12"/>
      <c r="H44" s="12"/>
      <c r="I44" s="13"/>
      <c r="J44" s="13"/>
      <c r="K44" s="13"/>
      <c r="L44" s="13"/>
      <c r="M44" s="84"/>
      <c r="N44" s="1"/>
    </row>
    <row r="45" spans="1:14" ht="15">
      <c r="A45" s="28"/>
      <c r="B45" s="17"/>
      <c r="C45" s="12"/>
      <c r="D45" s="17"/>
      <c r="E45" s="12"/>
      <c r="F45" s="17"/>
      <c r="G45" s="12"/>
      <c r="H45" s="12"/>
      <c r="I45" s="13"/>
      <c r="J45" s="13"/>
      <c r="K45" s="13"/>
      <c r="L45" s="13"/>
      <c r="M45" s="84"/>
      <c r="N45" s="1"/>
    </row>
    <row r="46" spans="1:14" ht="15">
      <c r="A46" s="28"/>
      <c r="B46" s="17"/>
      <c r="C46" s="12"/>
      <c r="D46" s="17"/>
      <c r="E46" s="12"/>
      <c r="F46" s="17"/>
      <c r="G46" s="12"/>
      <c r="H46" s="12"/>
      <c r="I46" s="13"/>
      <c r="J46" s="13"/>
      <c r="K46" s="13"/>
      <c r="L46" s="13"/>
      <c r="M46" s="84"/>
      <c r="N46" s="1"/>
    </row>
    <row r="47" spans="1:14" ht="15.75">
      <c r="A47" s="85"/>
      <c r="B47" s="17"/>
      <c r="C47" s="12"/>
      <c r="D47" s="17"/>
      <c r="E47" s="12"/>
      <c r="F47" s="17"/>
      <c r="G47" s="12"/>
      <c r="H47" s="12"/>
      <c r="I47" s="13"/>
      <c r="J47" s="13"/>
      <c r="K47" s="13"/>
      <c r="L47" s="13"/>
      <c r="M47" s="84"/>
      <c r="N47" s="1"/>
    </row>
    <row r="48" spans="1:14" ht="15">
      <c r="A48" s="86"/>
      <c r="B48" s="17"/>
      <c r="C48" s="12"/>
      <c r="D48" s="17"/>
      <c r="E48" s="12"/>
      <c r="F48" s="17"/>
      <c r="G48" s="12"/>
      <c r="H48" s="12"/>
      <c r="I48" s="13"/>
      <c r="J48" s="13"/>
      <c r="K48" s="13"/>
      <c r="L48" s="13"/>
      <c r="M48" s="84"/>
      <c r="N48" s="2"/>
    </row>
    <row r="49" spans="1:14" ht="15">
      <c r="A49" s="87"/>
      <c r="B49" s="88"/>
      <c r="C49" s="89"/>
      <c r="D49" s="88"/>
      <c r="E49" s="12"/>
      <c r="F49" s="88"/>
      <c r="G49" s="89"/>
      <c r="H49" s="89"/>
      <c r="I49" s="90"/>
      <c r="J49" s="90"/>
      <c r="K49" s="90"/>
      <c r="L49" s="13"/>
      <c r="M49" s="84"/>
      <c r="N49" s="91"/>
    </row>
    <row r="50" spans="1:14" ht="15">
      <c r="A50" s="92"/>
      <c r="B50" s="93"/>
      <c r="C50" s="94"/>
      <c r="D50" s="93"/>
      <c r="E50" s="94"/>
      <c r="F50" s="93"/>
      <c r="G50" s="94"/>
      <c r="H50" s="94"/>
      <c r="I50" s="95"/>
      <c r="J50" s="95"/>
      <c r="K50" s="95"/>
      <c r="L50" s="13"/>
      <c r="M50" s="84"/>
      <c r="N50" s="96"/>
    </row>
    <row r="51" spans="1:14" ht="15" customHeight="1">
      <c r="A51" s="92"/>
      <c r="B51" s="93"/>
      <c r="C51" s="94"/>
      <c r="D51" s="93"/>
      <c r="E51" s="94"/>
      <c r="F51" s="93"/>
      <c r="G51" s="94"/>
      <c r="H51" s="94"/>
      <c r="I51" s="95"/>
      <c r="J51" s="95"/>
      <c r="K51" s="95"/>
      <c r="L51" s="13"/>
      <c r="M51" s="84"/>
      <c r="N51" s="96"/>
    </row>
    <row r="52" spans="1:14" ht="15" customHeight="1">
      <c r="A52" s="86"/>
      <c r="B52" s="17"/>
      <c r="C52" s="12"/>
      <c r="D52" s="17"/>
      <c r="E52" s="12"/>
      <c r="F52" s="17"/>
      <c r="G52" s="12"/>
      <c r="H52" s="12"/>
      <c r="I52" s="13"/>
      <c r="J52" s="13"/>
      <c r="K52" s="13"/>
      <c r="L52" s="13"/>
      <c r="M52" s="84"/>
      <c r="N52" s="2"/>
    </row>
    <row r="53" spans="1:14" ht="15" customHeight="1">
      <c r="A53" s="86"/>
      <c r="B53" s="17"/>
      <c r="C53" s="12"/>
      <c r="D53" s="17"/>
      <c r="E53" s="12"/>
      <c r="F53" s="17"/>
      <c r="G53" s="12"/>
      <c r="H53" s="12"/>
      <c r="I53" s="13"/>
      <c r="J53" s="13"/>
      <c r="K53" s="13"/>
      <c r="L53" s="13"/>
      <c r="M53" s="84"/>
      <c r="N53" s="1"/>
    </row>
    <row r="54" spans="1:14" ht="15" customHeight="1">
      <c r="A54" s="92"/>
      <c r="B54" s="93"/>
      <c r="C54" s="94"/>
      <c r="D54" s="93"/>
      <c r="E54" s="94"/>
      <c r="F54" s="93"/>
      <c r="G54" s="94"/>
      <c r="H54" s="94"/>
      <c r="I54" s="95"/>
      <c r="J54" s="95"/>
      <c r="K54" s="95"/>
      <c r="L54" s="95"/>
      <c r="M54" s="97"/>
      <c r="N54" s="98"/>
    </row>
    <row r="55" spans="1:14" ht="15" customHeight="1">
      <c r="A55" s="86"/>
      <c r="B55" s="17"/>
      <c r="C55" s="12"/>
      <c r="D55" s="17"/>
      <c r="E55" s="12"/>
      <c r="F55" s="17"/>
      <c r="G55" s="12"/>
      <c r="H55" s="12"/>
      <c r="I55" s="13"/>
      <c r="J55" s="13"/>
      <c r="K55" s="13"/>
      <c r="L55" s="13"/>
      <c r="M55" s="84"/>
      <c r="N55" s="2"/>
    </row>
    <row r="56" spans="1:14" ht="15" customHeight="1">
      <c r="A56" s="92"/>
      <c r="B56" s="93"/>
      <c r="C56" s="94"/>
      <c r="D56" s="93"/>
      <c r="E56" s="94"/>
      <c r="F56" s="93"/>
      <c r="G56" s="94"/>
      <c r="H56" s="94"/>
      <c r="I56" s="95"/>
      <c r="J56" s="95"/>
      <c r="K56" s="95"/>
      <c r="L56" s="95"/>
      <c r="M56" s="97"/>
      <c r="N56" s="1"/>
    </row>
    <row r="57" spans="1:14" ht="15" customHeight="1">
      <c r="A57" s="86"/>
      <c r="B57" s="17"/>
      <c r="C57" s="12"/>
      <c r="D57" s="17"/>
      <c r="E57" s="12"/>
      <c r="F57" s="17"/>
      <c r="G57" s="12"/>
      <c r="H57" s="12"/>
      <c r="I57" s="13"/>
      <c r="J57" s="13"/>
      <c r="K57" s="13"/>
      <c r="L57" s="13"/>
      <c r="M57" s="84"/>
      <c r="N57" s="1"/>
    </row>
    <row r="58" spans="1:14" ht="15" customHeight="1">
      <c r="A58" s="86"/>
      <c r="B58" s="17"/>
      <c r="C58" s="12"/>
      <c r="D58" s="17"/>
      <c r="E58" s="12"/>
      <c r="F58" s="17"/>
      <c r="G58" s="12"/>
      <c r="H58" s="12"/>
      <c r="I58" s="13"/>
      <c r="J58" s="13"/>
      <c r="K58" s="13"/>
      <c r="L58" s="13"/>
      <c r="M58" s="84"/>
      <c r="N58" s="1"/>
    </row>
    <row r="59" spans="1:14" ht="15" customHeight="1">
      <c r="A59" s="86"/>
      <c r="B59" s="99"/>
      <c r="C59" s="12"/>
      <c r="D59" s="17"/>
      <c r="E59" s="12"/>
      <c r="F59" s="17"/>
      <c r="G59" s="12"/>
      <c r="H59" s="12"/>
      <c r="I59" s="13"/>
      <c r="J59" s="13"/>
      <c r="K59" s="13"/>
      <c r="L59" s="13"/>
      <c r="M59" s="84"/>
      <c r="N59" s="2"/>
    </row>
    <row r="60" spans="1:14" ht="15" customHeight="1">
      <c r="A60" s="86"/>
      <c r="B60" s="99"/>
      <c r="C60" s="12"/>
      <c r="D60" s="17"/>
      <c r="E60" s="12"/>
      <c r="F60" s="17"/>
      <c r="G60" s="12"/>
      <c r="H60" s="12"/>
      <c r="I60" s="13"/>
      <c r="J60" s="13"/>
      <c r="K60" s="13"/>
      <c r="L60" s="13"/>
      <c r="M60" s="84"/>
      <c r="N60" s="2"/>
    </row>
    <row r="61" spans="1:14" ht="15" customHeight="1">
      <c r="A61" s="86"/>
      <c r="B61" s="99"/>
      <c r="C61" s="12"/>
      <c r="D61" s="17"/>
      <c r="E61" s="12"/>
      <c r="F61" s="17"/>
      <c r="G61" s="12"/>
      <c r="H61" s="12"/>
      <c r="I61" s="13"/>
      <c r="J61" s="13"/>
      <c r="K61" s="13"/>
      <c r="L61" s="13"/>
      <c r="M61" s="84"/>
      <c r="N61" s="2"/>
    </row>
    <row r="62" spans="1:14" ht="15" customHeight="1">
      <c r="A62" s="92"/>
      <c r="B62" s="100"/>
      <c r="C62" s="94"/>
      <c r="D62" s="93"/>
      <c r="E62" s="94"/>
      <c r="F62" s="93"/>
      <c r="G62" s="94"/>
      <c r="H62" s="94"/>
      <c r="I62" s="95"/>
      <c r="J62" s="95"/>
      <c r="K62" s="95"/>
      <c r="L62" s="95"/>
      <c r="M62" s="97"/>
      <c r="N62" s="2"/>
    </row>
    <row r="63" spans="1:14" ht="15" customHeight="1">
      <c r="A63" s="86"/>
      <c r="B63" s="99"/>
      <c r="C63" s="12"/>
      <c r="D63" s="17"/>
      <c r="E63" s="12"/>
      <c r="F63" s="17"/>
      <c r="G63" s="12"/>
      <c r="H63" s="12"/>
      <c r="I63" s="13"/>
      <c r="J63" s="13"/>
      <c r="K63" s="13"/>
      <c r="L63" s="13"/>
      <c r="M63" s="84"/>
      <c r="N63" s="2"/>
    </row>
    <row r="64" spans="1:14" ht="15">
      <c r="A64" s="86"/>
      <c r="B64" s="99"/>
      <c r="C64" s="12"/>
      <c r="D64" s="17"/>
      <c r="E64" s="12"/>
      <c r="F64" s="17"/>
      <c r="G64" s="12"/>
      <c r="H64" s="12"/>
      <c r="I64" s="13"/>
      <c r="J64" s="13"/>
      <c r="K64" s="13"/>
      <c r="L64" s="13"/>
      <c r="M64" s="84"/>
      <c r="N64" s="2"/>
    </row>
    <row r="65" spans="1:14" ht="15">
      <c r="A65" s="86"/>
      <c r="B65" s="99"/>
      <c r="C65" s="12"/>
      <c r="D65" s="17"/>
      <c r="E65" s="12"/>
      <c r="F65" s="17"/>
      <c r="G65" s="12"/>
      <c r="H65" s="12"/>
      <c r="I65" s="13"/>
      <c r="J65" s="13"/>
      <c r="K65" s="13"/>
      <c r="L65" s="13"/>
      <c r="M65" s="84"/>
      <c r="N65" s="2"/>
    </row>
    <row r="66" spans="1:14" ht="15">
      <c r="A66" s="86"/>
      <c r="B66" s="99"/>
      <c r="C66" s="12"/>
      <c r="D66" s="17"/>
      <c r="E66" s="12"/>
      <c r="F66" s="17"/>
      <c r="G66" s="12"/>
      <c r="H66" s="12"/>
      <c r="I66" s="13"/>
      <c r="J66" s="13"/>
      <c r="K66" s="13"/>
      <c r="L66" s="13"/>
      <c r="M66" s="84"/>
      <c r="N66" s="2"/>
    </row>
    <row r="67" spans="1:14" ht="15">
      <c r="A67" s="86"/>
      <c r="B67" s="99"/>
      <c r="C67" s="12"/>
      <c r="D67" s="17"/>
      <c r="E67" s="12"/>
      <c r="F67" s="17"/>
      <c r="G67" s="12"/>
      <c r="H67" s="12"/>
      <c r="I67" s="13"/>
      <c r="J67" s="13"/>
      <c r="K67" s="13"/>
      <c r="L67" s="13"/>
      <c r="M67" s="84"/>
      <c r="N67" s="2"/>
    </row>
    <row r="68" spans="1:14" ht="15">
      <c r="A68" s="28"/>
      <c r="B68" s="17"/>
      <c r="C68" s="12"/>
      <c r="D68" s="17"/>
      <c r="E68" s="12"/>
      <c r="F68" s="17"/>
      <c r="G68" s="12"/>
      <c r="H68" s="12"/>
      <c r="I68" s="13"/>
      <c r="J68" s="13"/>
      <c r="K68" s="13"/>
      <c r="L68" s="13"/>
      <c r="M68" s="27"/>
      <c r="N68" s="1"/>
    </row>
    <row r="69" spans="1:14" ht="15">
      <c r="A69" s="28"/>
      <c r="B69" s="17"/>
      <c r="C69" s="12"/>
      <c r="D69" s="17"/>
      <c r="E69" s="12"/>
      <c r="F69" s="17"/>
      <c r="G69" s="12"/>
      <c r="H69" s="12"/>
      <c r="I69" s="13"/>
      <c r="J69" s="249"/>
      <c r="K69" s="248"/>
      <c r="L69" s="250"/>
      <c r="M69" s="251"/>
      <c r="N69" s="1"/>
    </row>
    <row r="70" spans="1:14" ht="15">
      <c r="A70" s="28"/>
      <c r="B70" s="17"/>
      <c r="C70" s="12"/>
      <c r="D70" s="17"/>
      <c r="E70" s="17"/>
      <c r="F70" s="17"/>
      <c r="G70" s="12"/>
      <c r="H70" s="12"/>
      <c r="I70" s="13"/>
      <c r="J70" s="13"/>
      <c r="K70" s="13"/>
      <c r="L70" s="13"/>
      <c r="M70" s="27"/>
    </row>
    <row r="71" spans="1:14" ht="15">
      <c r="A71" s="28"/>
      <c r="B71" s="17"/>
      <c r="C71" s="12"/>
      <c r="D71" s="17"/>
      <c r="E71" s="17"/>
      <c r="F71" s="17"/>
      <c r="G71" s="12"/>
      <c r="H71" s="12"/>
      <c r="I71" s="13"/>
      <c r="J71" s="13"/>
      <c r="K71" s="13"/>
      <c r="L71" s="13"/>
      <c r="M71" s="27"/>
    </row>
    <row r="72" spans="1:14" ht="15">
      <c r="A72" s="11"/>
      <c r="B72" s="17"/>
      <c r="C72" s="12"/>
      <c r="D72" s="12"/>
      <c r="E72" s="12"/>
      <c r="F72" s="12"/>
      <c r="G72" s="12"/>
      <c r="H72" s="12"/>
      <c r="I72" s="13"/>
      <c r="J72" s="13"/>
      <c r="K72" s="13"/>
      <c r="L72" s="13"/>
      <c r="M72" s="12"/>
    </row>
    <row r="73" spans="1:14" ht="15">
      <c r="A73" s="11"/>
      <c r="B73" s="12"/>
      <c r="C73" s="12"/>
      <c r="D73" s="12"/>
      <c r="E73" s="12"/>
      <c r="F73" s="12"/>
      <c r="G73" s="12"/>
      <c r="H73" s="12"/>
      <c r="I73" s="13"/>
      <c r="J73" s="13"/>
      <c r="K73" s="13"/>
      <c r="L73" s="13"/>
      <c r="M73" s="12"/>
    </row>
    <row r="74" spans="1:14" ht="15">
      <c r="A74" s="11"/>
      <c r="B74" s="12"/>
      <c r="C74" s="12"/>
      <c r="D74" s="12"/>
      <c r="E74" s="12"/>
      <c r="F74" s="12"/>
      <c r="G74" s="12"/>
      <c r="H74" s="12"/>
      <c r="I74" s="13"/>
      <c r="J74" s="13"/>
      <c r="K74" s="13"/>
      <c r="L74" s="13"/>
      <c r="M74" s="12"/>
    </row>
    <row r="75" spans="1:14" ht="15">
      <c r="A75" s="11"/>
      <c r="B75" s="12"/>
      <c r="C75" s="12"/>
      <c r="D75" s="12"/>
      <c r="E75" s="12"/>
      <c r="F75" s="12"/>
      <c r="G75" s="12"/>
      <c r="H75" s="12"/>
      <c r="I75" s="13"/>
      <c r="J75" s="13"/>
      <c r="K75" s="13"/>
      <c r="L75" s="13"/>
      <c r="M75" s="12"/>
    </row>
    <row r="76" spans="1:14" ht="15">
      <c r="A76" s="11"/>
      <c r="B76" s="12"/>
      <c r="C76" s="12"/>
      <c r="D76" s="12"/>
      <c r="E76" s="12"/>
      <c r="F76" s="12"/>
      <c r="G76" s="12"/>
      <c r="H76" s="12"/>
      <c r="I76" s="13"/>
      <c r="J76" s="13"/>
      <c r="K76" s="13"/>
      <c r="L76" s="13"/>
      <c r="M76" s="12"/>
    </row>
    <row r="77" spans="1:14" ht="15">
      <c r="A77" s="11"/>
      <c r="B77" s="12"/>
      <c r="C77" s="12"/>
      <c r="D77" s="12"/>
      <c r="E77" s="12"/>
      <c r="F77" s="12"/>
      <c r="G77" s="12"/>
      <c r="H77" s="12"/>
      <c r="I77" s="13"/>
      <c r="J77" s="13"/>
      <c r="K77" s="13"/>
      <c r="L77" s="13"/>
      <c r="M77" s="12"/>
    </row>
    <row r="78" spans="1:14" ht="15">
      <c r="A78" s="11"/>
      <c r="B78" s="12"/>
      <c r="C78" s="12"/>
      <c r="D78" s="12"/>
      <c r="E78" s="12"/>
      <c r="F78" s="12"/>
      <c r="G78" s="12"/>
      <c r="H78" s="12"/>
      <c r="I78" s="13"/>
      <c r="J78" s="13"/>
      <c r="K78" s="13"/>
      <c r="L78" s="13"/>
      <c r="M78" s="12"/>
    </row>
    <row r="79" spans="1:14" ht="15">
      <c r="A79" s="2"/>
      <c r="B79" s="12"/>
      <c r="C79" s="1"/>
      <c r="D79" s="1"/>
      <c r="E79" s="1"/>
      <c r="F79" s="1"/>
      <c r="G79" s="1"/>
      <c r="H79" s="1"/>
      <c r="I79" s="4"/>
      <c r="J79" s="4"/>
      <c r="K79" s="4"/>
      <c r="L79" s="4"/>
      <c r="M79" s="1"/>
    </row>
    <row r="80" spans="1:14">
      <c r="A80" s="2"/>
      <c r="B80" s="1"/>
      <c r="C80" s="1"/>
      <c r="D80" s="1"/>
      <c r="E80" s="1"/>
      <c r="F80" s="1"/>
      <c r="G80" s="1"/>
      <c r="H80" s="1"/>
      <c r="I80" s="4"/>
      <c r="J80" s="4"/>
      <c r="K80" s="4"/>
      <c r="L80" s="4"/>
      <c r="M80" s="1"/>
    </row>
    <row r="81" spans="1:13">
      <c r="A81" s="2"/>
      <c r="B81" s="1"/>
      <c r="C81" s="1"/>
      <c r="D81" s="1"/>
      <c r="E81" s="1"/>
      <c r="F81" s="1"/>
      <c r="G81" s="1"/>
      <c r="H81" s="1"/>
      <c r="I81" s="4"/>
      <c r="J81" s="4"/>
      <c r="K81" s="4"/>
      <c r="L81" s="4"/>
      <c r="M81" s="1"/>
    </row>
    <row r="82" spans="1:13">
      <c r="A82" s="2"/>
      <c r="B82" s="1"/>
      <c r="C82" s="1"/>
      <c r="D82" s="1"/>
      <c r="E82" s="1"/>
      <c r="F82" s="1"/>
      <c r="G82" s="1"/>
      <c r="H82" s="1"/>
      <c r="I82" s="4"/>
      <c r="J82" s="4"/>
      <c r="K82" s="4"/>
      <c r="L82" s="4"/>
      <c r="M82" s="1"/>
    </row>
    <row r="83" spans="1:13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B86" s="1"/>
    </row>
  </sheetData>
  <mergeCells count="3">
    <mergeCell ref="A1:N1"/>
    <mergeCell ref="J69:K69"/>
    <mergeCell ref="L69:M69"/>
  </mergeCells>
  <pageMargins left="0" right="0" top="0.25" bottom="0.25" header="0.3" footer="0.3"/>
  <pageSetup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83"/>
  <sheetViews>
    <sheetView topLeftCell="A24" workbookViewId="0">
      <selection activeCell="M11" sqref="M11"/>
    </sheetView>
  </sheetViews>
  <sheetFormatPr defaultRowHeight="12.75"/>
  <cols>
    <col min="1" max="1" width="9.85546875" customWidth="1"/>
    <col min="2" max="2" width="8.7109375" customWidth="1"/>
    <col min="3" max="3" width="14.140625" customWidth="1"/>
    <col min="4" max="4" width="4.85546875" customWidth="1"/>
    <col min="5" max="5" width="7.85546875" customWidth="1"/>
    <col min="6" max="6" width="4.85546875" customWidth="1"/>
    <col min="7" max="7" width="18.85546875" customWidth="1"/>
    <col min="8" max="8" width="19.140625" customWidth="1"/>
    <col min="9" max="9" width="9.5703125" customWidth="1"/>
    <col min="10" max="10" width="9.7109375" customWidth="1"/>
    <col min="11" max="11" width="9.5703125" customWidth="1"/>
    <col min="12" max="12" width="9.85546875" customWidth="1"/>
    <col min="13" max="13" width="6" customWidth="1"/>
    <col min="14" max="14" width="5" customWidth="1"/>
  </cols>
  <sheetData>
    <row r="1" spans="1:14" ht="21.95" customHeight="1">
      <c r="A1" s="234" t="s">
        <v>594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48"/>
    </row>
    <row r="2" spans="1:14">
      <c r="A2" s="18" t="s">
        <v>0</v>
      </c>
      <c r="B2" s="81" t="s">
        <v>595</v>
      </c>
      <c r="C2" s="18" t="s">
        <v>2</v>
      </c>
      <c r="D2" s="14" t="s">
        <v>4</v>
      </c>
      <c r="E2" s="18" t="s">
        <v>530</v>
      </c>
      <c r="F2" s="18" t="s">
        <v>6</v>
      </c>
      <c r="G2" s="14" t="s">
        <v>7</v>
      </c>
      <c r="H2" s="18" t="s">
        <v>8</v>
      </c>
      <c r="I2" s="14" t="s">
        <v>9</v>
      </c>
      <c r="J2" s="18" t="s">
        <v>11</v>
      </c>
      <c r="K2" s="14" t="s">
        <v>11</v>
      </c>
      <c r="L2" s="18" t="s">
        <v>14</v>
      </c>
      <c r="M2" s="18" t="s">
        <v>16</v>
      </c>
      <c r="N2" s="33" t="s">
        <v>149</v>
      </c>
    </row>
    <row r="3" spans="1:14">
      <c r="A3" s="19"/>
      <c r="B3" s="3"/>
      <c r="C3" s="20" t="s">
        <v>3</v>
      </c>
      <c r="D3" s="16"/>
      <c r="E3" s="21" t="s">
        <v>531</v>
      </c>
      <c r="F3" s="20" t="s">
        <v>534</v>
      </c>
      <c r="G3" s="16"/>
      <c r="H3" s="21"/>
      <c r="I3" s="15" t="s">
        <v>10</v>
      </c>
      <c r="J3" s="20" t="s">
        <v>12</v>
      </c>
      <c r="K3" s="15" t="s">
        <v>13</v>
      </c>
      <c r="L3" s="20" t="s">
        <v>15</v>
      </c>
      <c r="M3" s="21"/>
      <c r="N3" s="35" t="s">
        <v>150</v>
      </c>
    </row>
    <row r="4" spans="1:14" ht="15.75">
      <c r="A4" s="29" t="s">
        <v>22</v>
      </c>
      <c r="B4" s="1"/>
      <c r="C4" s="25"/>
      <c r="D4" s="1"/>
      <c r="E4" s="64"/>
      <c r="F4" s="25"/>
      <c r="G4" s="1"/>
      <c r="H4" s="25"/>
      <c r="I4" s="1"/>
      <c r="J4" s="25"/>
      <c r="K4" s="1"/>
      <c r="L4" s="26"/>
      <c r="M4" s="25"/>
      <c r="N4" s="34"/>
    </row>
    <row r="5" spans="1:14" ht="15">
      <c r="A5" s="113">
        <v>41947</v>
      </c>
      <c r="B5" s="41">
        <v>282831</v>
      </c>
      <c r="C5" s="42" t="s">
        <v>599</v>
      </c>
      <c r="D5" s="41" t="s">
        <v>19</v>
      </c>
      <c r="E5" s="42"/>
      <c r="F5" s="43" t="s">
        <v>17</v>
      </c>
      <c r="G5" s="44" t="s">
        <v>600</v>
      </c>
      <c r="H5" s="42" t="s">
        <v>601</v>
      </c>
      <c r="I5" s="45">
        <v>7000</v>
      </c>
      <c r="J5" s="46">
        <v>7400</v>
      </c>
      <c r="K5" s="45">
        <v>0</v>
      </c>
      <c r="L5" s="46">
        <f>J5+K5</f>
        <v>7400</v>
      </c>
      <c r="M5" s="71"/>
      <c r="N5" s="69"/>
    </row>
    <row r="6" spans="1:14" ht="15">
      <c r="A6" s="113">
        <v>41975</v>
      </c>
      <c r="B6" s="41">
        <v>297093</v>
      </c>
      <c r="C6" s="52" t="s">
        <v>605</v>
      </c>
      <c r="D6" s="41" t="s">
        <v>19</v>
      </c>
      <c r="E6" s="42">
        <v>75843</v>
      </c>
      <c r="F6" s="43" t="s">
        <v>17</v>
      </c>
      <c r="G6" s="44" t="s">
        <v>606</v>
      </c>
      <c r="H6" s="42" t="s">
        <v>607</v>
      </c>
      <c r="I6" s="45">
        <v>35000</v>
      </c>
      <c r="J6" s="46">
        <v>40000</v>
      </c>
      <c r="K6" s="45">
        <v>8800</v>
      </c>
      <c r="L6" s="46">
        <f>J6+K6</f>
        <v>48800</v>
      </c>
      <c r="M6" s="71"/>
      <c r="N6" s="68"/>
    </row>
    <row r="7" spans="1:14" ht="15">
      <c r="A7" s="113">
        <v>42024</v>
      </c>
      <c r="B7" s="41">
        <v>307693</v>
      </c>
      <c r="C7" s="42" t="s">
        <v>612</v>
      </c>
      <c r="D7" s="41" t="s">
        <v>19</v>
      </c>
      <c r="E7" s="42"/>
      <c r="F7" s="43" t="s">
        <v>17</v>
      </c>
      <c r="G7" s="44" t="s">
        <v>614</v>
      </c>
      <c r="H7" s="42" t="s">
        <v>613</v>
      </c>
      <c r="I7" s="45">
        <v>55000</v>
      </c>
      <c r="J7" s="46">
        <v>76600</v>
      </c>
      <c r="K7" s="45">
        <v>5000</v>
      </c>
      <c r="L7" s="46">
        <f>J7+K7</f>
        <v>81600</v>
      </c>
      <c r="M7" s="71"/>
      <c r="N7" s="68"/>
    </row>
    <row r="8" spans="1:14" ht="15">
      <c r="A8" s="113">
        <v>42129</v>
      </c>
      <c r="B8" s="43">
        <v>344326</v>
      </c>
      <c r="C8" s="42" t="s">
        <v>140</v>
      </c>
      <c r="D8" s="41" t="s">
        <v>20</v>
      </c>
      <c r="E8" s="42">
        <v>37188</v>
      </c>
      <c r="F8" s="43" t="s">
        <v>17</v>
      </c>
      <c r="G8" s="44" t="s">
        <v>319</v>
      </c>
      <c r="H8" s="42" t="s">
        <v>629</v>
      </c>
      <c r="I8" s="45">
        <v>103000</v>
      </c>
      <c r="J8" s="46">
        <v>16200</v>
      </c>
      <c r="K8" s="45">
        <v>44400</v>
      </c>
      <c r="L8" s="46">
        <v>60600</v>
      </c>
      <c r="M8" s="65"/>
      <c r="N8" s="69"/>
    </row>
    <row r="9" spans="1:14" ht="15">
      <c r="A9" s="113"/>
      <c r="B9" s="7"/>
      <c r="C9" s="52" t="s">
        <v>141</v>
      </c>
      <c r="D9" s="41"/>
      <c r="E9" s="42"/>
      <c r="F9" s="43"/>
      <c r="G9" s="44" t="s">
        <v>319</v>
      </c>
      <c r="H9" s="42" t="s">
        <v>629</v>
      </c>
      <c r="I9" s="24"/>
      <c r="J9" s="8"/>
      <c r="K9" s="24"/>
      <c r="L9" s="8"/>
      <c r="M9" s="65"/>
      <c r="N9" s="64"/>
    </row>
    <row r="10" spans="1:14" ht="15">
      <c r="A10" s="120">
        <v>42250</v>
      </c>
      <c r="B10" s="7">
        <v>404328</v>
      </c>
      <c r="C10" s="30" t="s">
        <v>658</v>
      </c>
      <c r="D10" s="23" t="s">
        <v>19</v>
      </c>
      <c r="E10" s="5"/>
      <c r="F10" s="7" t="s">
        <v>17</v>
      </c>
      <c r="G10" s="22" t="s">
        <v>126</v>
      </c>
      <c r="H10" s="5" t="s">
        <v>659</v>
      </c>
      <c r="I10" s="24">
        <v>10000</v>
      </c>
      <c r="J10" s="8">
        <v>15000</v>
      </c>
      <c r="K10" s="24">
        <v>0</v>
      </c>
      <c r="L10" s="8">
        <v>15000</v>
      </c>
      <c r="M10" s="65">
        <v>1.5</v>
      </c>
      <c r="N10" s="64"/>
    </row>
    <row r="11" spans="1:14" ht="15">
      <c r="A11" s="113"/>
      <c r="B11" s="7"/>
      <c r="C11" s="5"/>
      <c r="D11" s="23"/>
      <c r="E11" s="5"/>
      <c r="F11" s="7"/>
      <c r="G11" s="22"/>
      <c r="H11" s="5"/>
      <c r="I11" s="24"/>
      <c r="J11" s="8"/>
      <c r="K11" s="24"/>
      <c r="L11" s="8"/>
      <c r="M11" s="65"/>
      <c r="N11" s="67"/>
    </row>
    <row r="12" spans="1:14" ht="15">
      <c r="A12" s="113"/>
      <c r="B12" s="7"/>
      <c r="C12" s="30"/>
      <c r="D12" s="23"/>
      <c r="E12" s="5"/>
      <c r="F12" s="7"/>
      <c r="G12" s="22"/>
      <c r="H12" s="5"/>
      <c r="I12" s="24"/>
      <c r="J12" s="8"/>
      <c r="K12" s="24"/>
      <c r="L12" s="8"/>
      <c r="M12" s="65"/>
      <c r="N12" s="64"/>
    </row>
    <row r="13" spans="1:14" ht="15.75">
      <c r="A13" s="31" t="s">
        <v>24</v>
      </c>
      <c r="B13" s="7"/>
      <c r="C13" s="5"/>
      <c r="D13" s="23"/>
      <c r="E13" s="5"/>
      <c r="F13" s="7"/>
      <c r="G13" s="22"/>
      <c r="H13" s="5"/>
      <c r="I13" s="24"/>
      <c r="J13" s="8"/>
      <c r="K13" s="24"/>
      <c r="L13" s="8"/>
      <c r="M13" s="65"/>
      <c r="N13" s="34"/>
    </row>
    <row r="14" spans="1:14" ht="15">
      <c r="A14" s="120">
        <v>41919</v>
      </c>
      <c r="B14" s="7">
        <v>271155</v>
      </c>
      <c r="C14" s="5" t="s">
        <v>596</v>
      </c>
      <c r="D14" s="23" t="s">
        <v>19</v>
      </c>
      <c r="E14" s="5">
        <v>83177</v>
      </c>
      <c r="F14" s="7" t="s">
        <v>17</v>
      </c>
      <c r="G14" s="22" t="s">
        <v>597</v>
      </c>
      <c r="H14" s="5" t="s">
        <v>598</v>
      </c>
      <c r="I14" s="24">
        <v>56000</v>
      </c>
      <c r="J14" s="8">
        <v>51500</v>
      </c>
      <c r="K14" s="24">
        <v>0</v>
      </c>
      <c r="L14" s="8">
        <f>J14+K14</f>
        <v>51500</v>
      </c>
      <c r="M14" s="65">
        <f>L14/I14</f>
        <v>0.9196428571428571</v>
      </c>
      <c r="N14" s="67"/>
    </row>
    <row r="15" spans="1:14" ht="15">
      <c r="A15" s="120">
        <v>42118</v>
      </c>
      <c r="B15" s="7">
        <v>348423</v>
      </c>
      <c r="C15" s="30" t="s">
        <v>630</v>
      </c>
      <c r="D15" s="23" t="s">
        <v>19</v>
      </c>
      <c r="E15" s="5"/>
      <c r="F15" s="7" t="s">
        <v>40</v>
      </c>
      <c r="G15" s="22" t="s">
        <v>631</v>
      </c>
      <c r="H15" s="5" t="s">
        <v>302</v>
      </c>
      <c r="I15" s="24">
        <v>5000</v>
      </c>
      <c r="J15" s="8">
        <v>2800</v>
      </c>
      <c r="K15" s="24">
        <v>0</v>
      </c>
      <c r="L15" s="8">
        <v>2800</v>
      </c>
      <c r="M15" s="65">
        <v>0.56000000000000005</v>
      </c>
      <c r="N15" s="64"/>
    </row>
    <row r="16" spans="1:14" ht="15">
      <c r="A16" s="120">
        <v>42201</v>
      </c>
      <c r="B16" s="7">
        <v>379345</v>
      </c>
      <c r="C16" s="30" t="s">
        <v>638</v>
      </c>
      <c r="D16" s="23" t="s">
        <v>19</v>
      </c>
      <c r="E16" s="5">
        <v>83059</v>
      </c>
      <c r="F16" s="7" t="s">
        <v>17</v>
      </c>
      <c r="G16" s="22" t="s">
        <v>135</v>
      </c>
      <c r="H16" s="5" t="s">
        <v>639</v>
      </c>
      <c r="I16" s="24">
        <v>213000</v>
      </c>
      <c r="J16" s="8">
        <v>68700</v>
      </c>
      <c r="K16" s="24">
        <v>107900</v>
      </c>
      <c r="L16" s="8">
        <v>176600</v>
      </c>
      <c r="M16" s="65">
        <v>0.83</v>
      </c>
      <c r="N16" s="64" t="s">
        <v>345</v>
      </c>
    </row>
    <row r="17" spans="1:14" ht="15">
      <c r="A17" s="113">
        <v>42212</v>
      </c>
      <c r="B17" s="43">
        <v>382170</v>
      </c>
      <c r="C17" s="52" t="s">
        <v>640</v>
      </c>
      <c r="D17" s="41" t="s">
        <v>19</v>
      </c>
      <c r="E17" s="42">
        <v>30495</v>
      </c>
      <c r="F17" s="43" t="s">
        <v>17</v>
      </c>
      <c r="G17" s="44" t="s">
        <v>642</v>
      </c>
      <c r="H17" s="42" t="s">
        <v>641</v>
      </c>
      <c r="I17" s="45">
        <v>25000</v>
      </c>
      <c r="J17" s="46">
        <v>55000</v>
      </c>
      <c r="K17" s="45">
        <v>8300</v>
      </c>
      <c r="L17" s="46">
        <v>63300</v>
      </c>
      <c r="M17" s="71"/>
      <c r="N17" s="64"/>
    </row>
    <row r="18" spans="1:14" ht="15">
      <c r="A18" s="113">
        <v>42233</v>
      </c>
      <c r="B18" s="43">
        <v>393444</v>
      </c>
      <c r="C18" s="52" t="s">
        <v>649</v>
      </c>
      <c r="D18" s="41" t="s">
        <v>19</v>
      </c>
      <c r="E18" s="42"/>
      <c r="F18" s="43" t="s">
        <v>17</v>
      </c>
      <c r="G18" s="44" t="s">
        <v>650</v>
      </c>
      <c r="H18" s="42" t="s">
        <v>651</v>
      </c>
      <c r="I18" s="45">
        <v>50000</v>
      </c>
      <c r="J18" s="46">
        <v>32500</v>
      </c>
      <c r="K18" s="45">
        <v>0</v>
      </c>
      <c r="L18" s="46">
        <v>32500</v>
      </c>
      <c r="M18" s="71"/>
      <c r="N18" s="64"/>
    </row>
    <row r="19" spans="1:14" ht="15">
      <c r="A19" s="120">
        <v>42233</v>
      </c>
      <c r="B19" s="7">
        <v>394700</v>
      </c>
      <c r="C19" s="30" t="s">
        <v>652</v>
      </c>
      <c r="D19" s="23" t="s">
        <v>19</v>
      </c>
      <c r="E19" s="5">
        <v>83155</v>
      </c>
      <c r="F19" s="7" t="s">
        <v>17</v>
      </c>
      <c r="G19" s="22" t="s">
        <v>239</v>
      </c>
      <c r="H19" s="5" t="s">
        <v>653</v>
      </c>
      <c r="I19" s="24">
        <v>52500</v>
      </c>
      <c r="J19" s="8">
        <v>58400</v>
      </c>
      <c r="K19" s="24">
        <v>5000</v>
      </c>
      <c r="L19" s="8">
        <v>63400</v>
      </c>
      <c r="M19" s="65">
        <v>1.21</v>
      </c>
      <c r="N19" s="39"/>
    </row>
    <row r="20" spans="1:14" ht="15">
      <c r="A20" s="120">
        <v>42236</v>
      </c>
      <c r="B20" s="7">
        <v>395036</v>
      </c>
      <c r="C20" s="30" t="s">
        <v>43</v>
      </c>
      <c r="D20" s="23" t="s">
        <v>19</v>
      </c>
      <c r="E20" s="5">
        <v>84053</v>
      </c>
      <c r="F20" s="7" t="s">
        <v>17</v>
      </c>
      <c r="G20" s="22" t="s">
        <v>45</v>
      </c>
      <c r="H20" s="5" t="s">
        <v>654</v>
      </c>
      <c r="I20" s="24">
        <v>70000</v>
      </c>
      <c r="J20" s="8">
        <v>68600</v>
      </c>
      <c r="K20" s="24">
        <v>51500</v>
      </c>
      <c r="L20" s="8">
        <v>120100</v>
      </c>
      <c r="M20" s="65">
        <v>1.76</v>
      </c>
      <c r="N20" s="39" t="s">
        <v>487</v>
      </c>
    </row>
    <row r="21" spans="1:14" ht="15">
      <c r="A21" s="120">
        <v>42250</v>
      </c>
      <c r="B21" s="7">
        <v>404021</v>
      </c>
      <c r="C21" s="30" t="s">
        <v>655</v>
      </c>
      <c r="D21" s="23" t="s">
        <v>20</v>
      </c>
      <c r="E21" s="5">
        <v>29222</v>
      </c>
      <c r="F21" s="7" t="s">
        <v>18</v>
      </c>
      <c r="G21" s="22" t="s">
        <v>656</v>
      </c>
      <c r="H21" s="5" t="s">
        <v>657</v>
      </c>
      <c r="I21" s="24">
        <v>45000</v>
      </c>
      <c r="J21" s="8">
        <v>22600</v>
      </c>
      <c r="K21" s="24">
        <v>14300</v>
      </c>
      <c r="L21" s="8">
        <v>36900</v>
      </c>
      <c r="M21" s="65">
        <v>0.82</v>
      </c>
      <c r="N21" s="39" t="s">
        <v>476</v>
      </c>
    </row>
    <row r="22" spans="1:14" ht="15">
      <c r="A22" s="120">
        <v>42251</v>
      </c>
      <c r="B22" s="7">
        <v>404908</v>
      </c>
      <c r="C22" s="30" t="s">
        <v>660</v>
      </c>
      <c r="D22" s="23" t="s">
        <v>19</v>
      </c>
      <c r="E22" s="5">
        <v>83653</v>
      </c>
      <c r="F22" s="7" t="s">
        <v>17</v>
      </c>
      <c r="G22" s="22" t="s">
        <v>315</v>
      </c>
      <c r="H22" s="5" t="s">
        <v>661</v>
      </c>
      <c r="I22" s="24">
        <v>128000</v>
      </c>
      <c r="J22" s="8">
        <v>65100</v>
      </c>
      <c r="K22" s="24">
        <v>27100</v>
      </c>
      <c r="L22" s="8">
        <v>92200</v>
      </c>
      <c r="M22" s="65">
        <v>0.72</v>
      </c>
      <c r="N22" s="39" t="s">
        <v>662</v>
      </c>
    </row>
    <row r="23" spans="1:14" ht="15">
      <c r="A23" s="120">
        <v>42264</v>
      </c>
      <c r="B23" s="7">
        <v>409365</v>
      </c>
      <c r="C23" s="30" t="s">
        <v>665</v>
      </c>
      <c r="D23" s="23" t="s">
        <v>19</v>
      </c>
      <c r="E23" s="5">
        <v>32115</v>
      </c>
      <c r="F23" s="7" t="s">
        <v>17</v>
      </c>
      <c r="G23" s="22" t="s">
        <v>666</v>
      </c>
      <c r="H23" s="5" t="s">
        <v>667</v>
      </c>
      <c r="I23" s="24">
        <v>148500</v>
      </c>
      <c r="J23" s="8">
        <v>73000</v>
      </c>
      <c r="K23" s="24">
        <v>74400</v>
      </c>
      <c r="L23" s="8">
        <v>147400</v>
      </c>
      <c r="M23" s="65">
        <v>0.99</v>
      </c>
      <c r="N23" s="39" t="s">
        <v>345</v>
      </c>
    </row>
    <row r="24" spans="1:14" ht="15">
      <c r="A24" s="120"/>
      <c r="B24" s="73"/>
      <c r="C24" s="74" t="s">
        <v>668</v>
      </c>
      <c r="D24" s="73"/>
      <c r="E24" s="74"/>
      <c r="F24" s="75"/>
      <c r="G24" s="76"/>
      <c r="H24" s="74"/>
      <c r="I24" s="77"/>
      <c r="J24" s="78"/>
      <c r="K24" s="77"/>
      <c r="L24" s="78"/>
      <c r="M24" s="79"/>
      <c r="N24" s="80"/>
    </row>
    <row r="25" spans="1:14" ht="15">
      <c r="A25" s="120">
        <v>42268</v>
      </c>
      <c r="B25" s="7">
        <v>410017</v>
      </c>
      <c r="C25" s="5" t="s">
        <v>669</v>
      </c>
      <c r="D25" s="23" t="s">
        <v>19</v>
      </c>
      <c r="E25" s="5"/>
      <c r="F25" s="7" t="s">
        <v>40</v>
      </c>
      <c r="G25" s="22" t="s">
        <v>631</v>
      </c>
      <c r="H25" s="5" t="s">
        <v>302</v>
      </c>
      <c r="I25" s="24">
        <v>5000</v>
      </c>
      <c r="J25" s="8">
        <v>2800</v>
      </c>
      <c r="K25" s="24">
        <v>0</v>
      </c>
      <c r="L25" s="8">
        <v>2800</v>
      </c>
      <c r="M25" s="65">
        <v>0.56000000000000005</v>
      </c>
      <c r="N25" s="67"/>
    </row>
    <row r="26" spans="1:14" ht="15">
      <c r="A26" s="120">
        <v>42272</v>
      </c>
      <c r="B26" s="7">
        <v>414130</v>
      </c>
      <c r="C26" s="30" t="s">
        <v>670</v>
      </c>
      <c r="D26" s="23" t="s">
        <v>19</v>
      </c>
      <c r="E26" s="5"/>
      <c r="F26" s="7" t="s">
        <v>40</v>
      </c>
      <c r="G26" s="22" t="s">
        <v>631</v>
      </c>
      <c r="H26" s="5" t="s">
        <v>462</v>
      </c>
      <c r="I26" s="24">
        <v>8500</v>
      </c>
      <c r="J26" s="8">
        <v>3900</v>
      </c>
      <c r="K26" s="24">
        <v>0</v>
      </c>
      <c r="L26" s="8">
        <v>3900</v>
      </c>
      <c r="M26" s="65">
        <v>0.46</v>
      </c>
      <c r="N26" s="64"/>
    </row>
    <row r="27" spans="1:14" ht="15">
      <c r="A27" s="113">
        <v>42244</v>
      </c>
      <c r="B27" s="43">
        <v>415113</v>
      </c>
      <c r="C27" s="52" t="s">
        <v>671</v>
      </c>
      <c r="D27" s="41" t="s">
        <v>19</v>
      </c>
      <c r="E27" s="42"/>
      <c r="F27" s="43" t="s">
        <v>17</v>
      </c>
      <c r="G27" s="44" t="s">
        <v>672</v>
      </c>
      <c r="H27" s="42" t="s">
        <v>673</v>
      </c>
      <c r="I27" s="45">
        <v>20000</v>
      </c>
      <c r="J27" s="46">
        <v>11300</v>
      </c>
      <c r="K27" s="45">
        <v>0</v>
      </c>
      <c r="L27" s="46">
        <v>11300</v>
      </c>
      <c r="M27" s="71"/>
      <c r="N27" s="64"/>
    </row>
    <row r="28" spans="1:14" ht="15">
      <c r="A28" s="113"/>
      <c r="B28" s="43"/>
      <c r="C28" s="52" t="s">
        <v>674</v>
      </c>
      <c r="D28" s="41"/>
      <c r="E28" s="42"/>
      <c r="F28" s="43"/>
      <c r="G28" s="44"/>
      <c r="H28" s="42"/>
      <c r="I28" s="45"/>
      <c r="J28" s="46"/>
      <c r="K28" s="45"/>
      <c r="L28" s="46"/>
      <c r="M28" s="71"/>
      <c r="N28" s="64"/>
    </row>
    <row r="29" spans="1:14" ht="15">
      <c r="A29" s="120">
        <v>42277</v>
      </c>
      <c r="B29" s="7">
        <v>417512</v>
      </c>
      <c r="C29" s="30" t="s">
        <v>678</v>
      </c>
      <c r="D29" s="23" t="s">
        <v>19</v>
      </c>
      <c r="E29" s="5"/>
      <c r="F29" s="7" t="s">
        <v>17</v>
      </c>
      <c r="G29" s="22" t="s">
        <v>679</v>
      </c>
      <c r="H29" s="5" t="s">
        <v>680</v>
      </c>
      <c r="I29" s="24">
        <v>10000</v>
      </c>
      <c r="J29" s="8">
        <v>15500</v>
      </c>
      <c r="K29" s="24">
        <v>0</v>
      </c>
      <c r="L29" s="8">
        <v>15500</v>
      </c>
      <c r="M29" s="65">
        <v>1.55</v>
      </c>
      <c r="N29" s="64"/>
    </row>
    <row r="30" spans="1:14" ht="15">
      <c r="A30" s="120">
        <v>42277</v>
      </c>
      <c r="B30" s="7">
        <v>417933</v>
      </c>
      <c r="C30" s="30" t="s">
        <v>681</v>
      </c>
      <c r="D30" s="23" t="s">
        <v>537</v>
      </c>
      <c r="E30" s="5"/>
      <c r="F30" s="7" t="s">
        <v>17</v>
      </c>
      <c r="G30" s="22" t="s">
        <v>679</v>
      </c>
      <c r="H30" s="5" t="s">
        <v>682</v>
      </c>
      <c r="I30" s="24">
        <v>59500</v>
      </c>
      <c r="J30" s="8">
        <v>49400</v>
      </c>
      <c r="K30" s="24">
        <v>0</v>
      </c>
      <c r="L30" s="8">
        <v>49400</v>
      </c>
      <c r="M30" s="65">
        <v>0.83</v>
      </c>
      <c r="N30" s="39"/>
    </row>
    <row r="31" spans="1:14" ht="15">
      <c r="A31" s="113"/>
      <c r="B31" s="7"/>
      <c r="C31" s="30"/>
      <c r="D31" s="23"/>
      <c r="E31" s="5"/>
      <c r="F31" s="7"/>
      <c r="G31" s="22" t="s">
        <v>683</v>
      </c>
      <c r="H31" s="5"/>
      <c r="I31" s="24"/>
      <c r="J31" s="8"/>
      <c r="K31" s="24"/>
      <c r="L31" s="8"/>
      <c r="M31" s="65"/>
      <c r="N31" s="39"/>
    </row>
    <row r="32" spans="1:14" ht="15">
      <c r="A32" s="113"/>
      <c r="B32" s="7"/>
      <c r="C32" s="30"/>
      <c r="D32" s="23"/>
      <c r="E32" s="5"/>
      <c r="F32" s="7"/>
      <c r="G32" s="22"/>
      <c r="H32" s="5"/>
      <c r="I32" s="24"/>
      <c r="J32" s="8"/>
      <c r="K32" s="24"/>
      <c r="L32" s="8"/>
      <c r="M32" s="65"/>
      <c r="N32" s="39"/>
    </row>
    <row r="33" spans="1:14" ht="15">
      <c r="A33" s="113"/>
      <c r="B33" s="7"/>
      <c r="C33" s="30"/>
      <c r="D33" s="23"/>
      <c r="E33" s="5"/>
      <c r="F33" s="7"/>
      <c r="G33" s="22"/>
      <c r="H33" s="5"/>
      <c r="I33" s="24"/>
      <c r="J33" s="8"/>
      <c r="K33" s="24"/>
      <c r="L33" s="8"/>
      <c r="M33" s="65"/>
      <c r="N33" s="39"/>
    </row>
    <row r="34" spans="1:14" ht="15">
      <c r="A34" s="113"/>
      <c r="B34" s="7"/>
      <c r="C34" s="30"/>
      <c r="D34" s="23"/>
      <c r="E34" s="5"/>
      <c r="F34" s="7"/>
      <c r="G34" s="22"/>
      <c r="H34" s="5"/>
      <c r="I34" s="24"/>
      <c r="J34" s="8"/>
      <c r="K34" s="24"/>
      <c r="L34" s="8"/>
      <c r="M34" s="65"/>
      <c r="N34" s="39"/>
    </row>
    <row r="35" spans="1:14" ht="15">
      <c r="A35" s="113"/>
      <c r="B35" s="73"/>
      <c r="C35" s="74"/>
      <c r="D35" s="73"/>
      <c r="E35" s="74"/>
      <c r="F35" s="75"/>
      <c r="G35" s="76"/>
      <c r="H35" s="74"/>
      <c r="I35" s="77"/>
      <c r="J35" s="78"/>
      <c r="K35" s="77"/>
      <c r="L35" s="78"/>
      <c r="M35" s="79"/>
      <c r="N35" s="80"/>
    </row>
    <row r="36" spans="1:14" ht="15.75">
      <c r="A36" s="113"/>
      <c r="B36" s="23"/>
      <c r="C36" s="5"/>
      <c r="D36" s="23"/>
      <c r="E36" s="5"/>
      <c r="F36" s="7"/>
      <c r="G36" s="22"/>
      <c r="H36" s="5"/>
      <c r="I36" s="24"/>
      <c r="J36" s="8"/>
      <c r="K36" s="24"/>
      <c r="L36" s="258" t="s">
        <v>702</v>
      </c>
      <c r="M36" s="259"/>
      <c r="N36" s="260"/>
    </row>
    <row r="37" spans="1:14" ht="15" customHeight="1">
      <c r="A37" s="253" t="s">
        <v>701</v>
      </c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4"/>
    </row>
    <row r="38" spans="1:14" ht="15" customHeight="1">
      <c r="A38" s="255"/>
      <c r="B38" s="256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7"/>
    </row>
    <row r="39" spans="1:14" ht="15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</row>
    <row r="40" spans="1:14" ht="20.25">
      <c r="A40" s="234"/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48"/>
    </row>
    <row r="41" spans="1:14" ht="15.75">
      <c r="A41" s="31"/>
      <c r="B41" s="7"/>
      <c r="C41" s="5"/>
      <c r="D41" s="7"/>
      <c r="E41" s="5"/>
      <c r="F41" s="7"/>
      <c r="G41" s="5"/>
      <c r="H41" s="5"/>
      <c r="I41" s="8"/>
      <c r="J41" s="8"/>
      <c r="K41" s="8"/>
      <c r="L41" s="8"/>
      <c r="M41" s="65"/>
      <c r="N41" s="64"/>
    </row>
    <row r="42" spans="1:14" ht="15">
      <c r="A42" s="37"/>
      <c r="B42" s="23"/>
      <c r="C42" s="5"/>
      <c r="D42" s="23"/>
      <c r="E42" s="5"/>
      <c r="F42" s="7"/>
      <c r="G42" s="22"/>
      <c r="H42" s="5"/>
      <c r="I42" s="24"/>
      <c r="J42" s="8"/>
      <c r="K42" s="24"/>
      <c r="L42" s="8"/>
      <c r="M42" s="65"/>
      <c r="N42" s="67"/>
    </row>
    <row r="43" spans="1:14" ht="15.75">
      <c r="A43" s="83" t="s">
        <v>23</v>
      </c>
      <c r="B43" s="23"/>
      <c r="C43" s="5"/>
      <c r="D43" s="23"/>
      <c r="E43" s="5"/>
      <c r="F43" s="7"/>
      <c r="G43" s="22"/>
      <c r="H43" s="5"/>
      <c r="I43" s="24"/>
      <c r="J43" s="8"/>
      <c r="K43" s="24"/>
      <c r="L43" s="8"/>
      <c r="M43" s="65"/>
      <c r="N43" s="67"/>
    </row>
    <row r="44" spans="1:14" ht="15">
      <c r="A44" s="120">
        <v>41967</v>
      </c>
      <c r="B44" s="23">
        <v>286623</v>
      </c>
      <c r="C44" s="5" t="s">
        <v>602</v>
      </c>
      <c r="D44" s="23" t="s">
        <v>20</v>
      </c>
      <c r="E44" s="5">
        <v>77479</v>
      </c>
      <c r="F44" s="7"/>
      <c r="G44" s="22" t="s">
        <v>603</v>
      </c>
      <c r="H44" s="5" t="s">
        <v>604</v>
      </c>
      <c r="I44" s="24">
        <v>185000</v>
      </c>
      <c r="J44" s="8">
        <v>65000</v>
      </c>
      <c r="K44" s="24">
        <v>125800</v>
      </c>
      <c r="L44" s="8">
        <f t="shared" ref="L44:L49" si="0">J44+K44</f>
        <v>190800</v>
      </c>
      <c r="M44" s="65">
        <f t="shared" ref="M44:M49" si="1">L44/I44</f>
        <v>1.0313513513513513</v>
      </c>
      <c r="N44" s="67" t="s">
        <v>563</v>
      </c>
    </row>
    <row r="45" spans="1:14" ht="15">
      <c r="A45" s="120">
        <v>41977</v>
      </c>
      <c r="B45" s="23">
        <v>299104</v>
      </c>
      <c r="C45" s="5" t="s">
        <v>610</v>
      </c>
      <c r="D45" s="23" t="s">
        <v>19</v>
      </c>
      <c r="E45" s="5">
        <v>77535</v>
      </c>
      <c r="F45" s="7" t="s">
        <v>17</v>
      </c>
      <c r="G45" s="22" t="s">
        <v>609</v>
      </c>
      <c r="H45" s="5" t="s">
        <v>608</v>
      </c>
      <c r="I45" s="24">
        <v>90000</v>
      </c>
      <c r="J45" s="8">
        <v>75800</v>
      </c>
      <c r="K45" s="24">
        <v>0</v>
      </c>
      <c r="L45" s="8">
        <f t="shared" si="0"/>
        <v>75800</v>
      </c>
      <c r="M45" s="65">
        <f t="shared" si="1"/>
        <v>0.84222222222222221</v>
      </c>
      <c r="N45" s="67"/>
    </row>
    <row r="46" spans="1:14" ht="15">
      <c r="A46" s="120">
        <v>42020</v>
      </c>
      <c r="B46" s="7">
        <v>307196</v>
      </c>
      <c r="C46" s="5" t="s">
        <v>481</v>
      </c>
      <c r="D46" s="23" t="s">
        <v>20</v>
      </c>
      <c r="E46" s="5">
        <v>36441</v>
      </c>
      <c r="F46" s="7" t="s">
        <v>17</v>
      </c>
      <c r="G46" s="22" t="s">
        <v>478</v>
      </c>
      <c r="H46" s="5" t="s">
        <v>611</v>
      </c>
      <c r="I46" s="24">
        <v>165000</v>
      </c>
      <c r="J46" s="8">
        <v>39600</v>
      </c>
      <c r="K46" s="24">
        <v>110500</v>
      </c>
      <c r="L46" s="8">
        <f t="shared" si="0"/>
        <v>150100</v>
      </c>
      <c r="M46" s="65">
        <f t="shared" si="1"/>
        <v>0.90969696969696967</v>
      </c>
      <c r="N46" s="67" t="s">
        <v>365</v>
      </c>
    </row>
    <row r="47" spans="1:14" ht="15">
      <c r="A47" s="113">
        <v>42024</v>
      </c>
      <c r="B47" s="43">
        <v>307844</v>
      </c>
      <c r="C47" s="42" t="s">
        <v>615</v>
      </c>
      <c r="D47" s="41" t="s">
        <v>19</v>
      </c>
      <c r="E47" s="42">
        <v>77671</v>
      </c>
      <c r="F47" s="43" t="s">
        <v>17</v>
      </c>
      <c r="G47" s="44" t="s">
        <v>616</v>
      </c>
      <c r="H47" s="42" t="s">
        <v>617</v>
      </c>
      <c r="I47" s="45">
        <v>75000</v>
      </c>
      <c r="J47" s="46">
        <v>67700</v>
      </c>
      <c r="K47" s="45">
        <v>11000</v>
      </c>
      <c r="L47" s="46">
        <f t="shared" si="0"/>
        <v>78700</v>
      </c>
      <c r="M47" s="71"/>
      <c r="N47" s="67"/>
    </row>
    <row r="48" spans="1:14" ht="15">
      <c r="A48" s="113">
        <v>42030</v>
      </c>
      <c r="B48" s="43">
        <v>308987</v>
      </c>
      <c r="C48" s="42" t="s">
        <v>618</v>
      </c>
      <c r="D48" s="41" t="s">
        <v>19</v>
      </c>
      <c r="E48" s="42"/>
      <c r="F48" s="43" t="s">
        <v>17</v>
      </c>
      <c r="G48" s="44" t="s">
        <v>616</v>
      </c>
      <c r="H48" s="42" t="s">
        <v>617</v>
      </c>
      <c r="I48" s="45">
        <v>8000</v>
      </c>
      <c r="J48" s="46">
        <v>10200</v>
      </c>
      <c r="K48" s="45">
        <v>1000</v>
      </c>
      <c r="L48" s="46">
        <f t="shared" si="0"/>
        <v>11200</v>
      </c>
      <c r="M48" s="71"/>
      <c r="N48" s="67"/>
    </row>
    <row r="49" spans="1:14" ht="15">
      <c r="A49" s="120">
        <v>42017</v>
      </c>
      <c r="B49" s="7">
        <v>310571</v>
      </c>
      <c r="C49" s="5" t="s">
        <v>620</v>
      </c>
      <c r="D49" s="23" t="s">
        <v>19</v>
      </c>
      <c r="E49" s="5"/>
      <c r="F49" s="7" t="s">
        <v>17</v>
      </c>
      <c r="G49" s="22" t="s">
        <v>619</v>
      </c>
      <c r="H49" s="5" t="s">
        <v>442</v>
      </c>
      <c r="I49" s="24">
        <v>27500</v>
      </c>
      <c r="J49" s="8">
        <v>24000</v>
      </c>
      <c r="K49" s="24">
        <v>0</v>
      </c>
      <c r="L49" s="8">
        <f t="shared" si="0"/>
        <v>24000</v>
      </c>
      <c r="M49" s="65">
        <f t="shared" si="1"/>
        <v>0.87272727272727268</v>
      </c>
      <c r="N49" s="67"/>
    </row>
    <row r="50" spans="1:14" ht="15">
      <c r="A50" s="113"/>
      <c r="B50" s="7"/>
      <c r="C50" s="5" t="s">
        <v>621</v>
      </c>
      <c r="D50" s="23"/>
      <c r="E50" s="5"/>
      <c r="F50" s="7"/>
      <c r="G50" s="22" t="s">
        <v>622</v>
      </c>
      <c r="H50" s="5"/>
      <c r="I50" s="24"/>
      <c r="J50" s="8"/>
      <c r="K50" s="24"/>
      <c r="L50" s="8"/>
      <c r="M50" s="65"/>
      <c r="N50" s="67"/>
    </row>
    <row r="51" spans="1:14" ht="15" customHeight="1">
      <c r="A51" s="120">
        <v>42104</v>
      </c>
      <c r="B51" s="23">
        <v>335458</v>
      </c>
      <c r="C51" s="5" t="s">
        <v>626</v>
      </c>
      <c r="D51" s="23" t="s">
        <v>19</v>
      </c>
      <c r="E51" s="5">
        <v>36659</v>
      </c>
      <c r="F51" s="7" t="s">
        <v>17</v>
      </c>
      <c r="G51" s="22" t="s">
        <v>623</v>
      </c>
      <c r="H51" s="5" t="s">
        <v>624</v>
      </c>
      <c r="I51" s="24">
        <v>69000</v>
      </c>
      <c r="J51" s="8">
        <v>40000</v>
      </c>
      <c r="K51" s="24">
        <v>28000</v>
      </c>
      <c r="L51" s="8">
        <v>68000</v>
      </c>
      <c r="M51" s="65">
        <f>L51/I51</f>
        <v>0.98550724637681164</v>
      </c>
      <c r="N51" s="67" t="s">
        <v>345</v>
      </c>
    </row>
    <row r="52" spans="1:14" ht="15" customHeight="1">
      <c r="A52" s="113">
        <v>42110</v>
      </c>
      <c r="B52" s="41">
        <v>335364</v>
      </c>
      <c r="C52" s="42" t="s">
        <v>625</v>
      </c>
      <c r="D52" s="41" t="s">
        <v>19</v>
      </c>
      <c r="E52" s="42">
        <v>36695</v>
      </c>
      <c r="F52" s="43" t="s">
        <v>17</v>
      </c>
      <c r="G52" s="44" t="s">
        <v>627</v>
      </c>
      <c r="H52" s="42" t="s">
        <v>628</v>
      </c>
      <c r="I52" s="45">
        <v>65000</v>
      </c>
      <c r="J52" s="46">
        <v>52500</v>
      </c>
      <c r="K52" s="45">
        <v>59200</v>
      </c>
      <c r="L52" s="46">
        <v>111700</v>
      </c>
      <c r="M52" s="71"/>
      <c r="N52" s="69" t="s">
        <v>487</v>
      </c>
    </row>
    <row r="53" spans="1:14" ht="15" customHeight="1">
      <c r="A53" s="120">
        <v>42110</v>
      </c>
      <c r="B53" s="23">
        <v>348032</v>
      </c>
      <c r="C53" s="5" t="s">
        <v>632</v>
      </c>
      <c r="D53" s="23" t="s">
        <v>19</v>
      </c>
      <c r="E53" s="5"/>
      <c r="F53" s="7" t="s">
        <v>17</v>
      </c>
      <c r="G53" s="22" t="s">
        <v>619</v>
      </c>
      <c r="H53" s="5" t="s">
        <v>281</v>
      </c>
      <c r="I53" s="24">
        <v>11000</v>
      </c>
      <c r="J53" s="8">
        <v>8000</v>
      </c>
      <c r="K53" s="24">
        <v>0</v>
      </c>
      <c r="L53" s="8">
        <v>8000</v>
      </c>
      <c r="M53" s="65">
        <v>0.73</v>
      </c>
      <c r="N53" s="67"/>
    </row>
    <row r="54" spans="1:14" ht="15" customHeight="1">
      <c r="A54" s="120">
        <v>42177</v>
      </c>
      <c r="B54" s="23">
        <v>366281</v>
      </c>
      <c r="C54" s="5" t="s">
        <v>633</v>
      </c>
      <c r="D54" s="23" t="s">
        <v>20</v>
      </c>
      <c r="E54" s="5">
        <v>32433</v>
      </c>
      <c r="F54" s="7" t="s">
        <v>18</v>
      </c>
      <c r="G54" s="22" t="s">
        <v>634</v>
      </c>
      <c r="H54" s="5" t="s">
        <v>635</v>
      </c>
      <c r="I54" s="24">
        <v>40000</v>
      </c>
      <c r="J54" s="8">
        <v>27000</v>
      </c>
      <c r="K54" s="24">
        <v>23700</v>
      </c>
      <c r="L54" s="8">
        <v>50700</v>
      </c>
      <c r="M54" s="65">
        <v>1.27</v>
      </c>
      <c r="N54" s="69"/>
    </row>
    <row r="55" spans="1:14" ht="15" customHeight="1">
      <c r="A55" s="120">
        <v>42185</v>
      </c>
      <c r="B55" s="23">
        <v>371051</v>
      </c>
      <c r="C55" s="5" t="s">
        <v>636</v>
      </c>
      <c r="D55" s="23" t="s">
        <v>19</v>
      </c>
      <c r="E55" s="5">
        <v>35951</v>
      </c>
      <c r="F55" s="7" t="s">
        <v>17</v>
      </c>
      <c r="G55" s="22" t="s">
        <v>484</v>
      </c>
      <c r="H55" s="5" t="s">
        <v>637</v>
      </c>
      <c r="I55" s="24">
        <v>110000</v>
      </c>
      <c r="J55" s="8">
        <v>66500</v>
      </c>
      <c r="K55" s="24">
        <v>27900</v>
      </c>
      <c r="L55" s="8">
        <v>94400</v>
      </c>
      <c r="M55" s="65">
        <v>0.86</v>
      </c>
      <c r="N55" s="67" t="s">
        <v>485</v>
      </c>
    </row>
    <row r="56" spans="1:14" ht="15" customHeight="1">
      <c r="A56" s="113">
        <v>42233</v>
      </c>
      <c r="B56" s="41">
        <v>394012</v>
      </c>
      <c r="C56" s="42" t="s">
        <v>113</v>
      </c>
      <c r="D56" s="41" t="s">
        <v>20</v>
      </c>
      <c r="E56" s="42">
        <v>36768</v>
      </c>
      <c r="F56" s="43" t="s">
        <v>17</v>
      </c>
      <c r="G56" s="44" t="s">
        <v>643</v>
      </c>
      <c r="H56" s="42" t="s">
        <v>644</v>
      </c>
      <c r="I56" s="45">
        <v>110000</v>
      </c>
      <c r="J56" s="46">
        <v>18500</v>
      </c>
      <c r="K56" s="45">
        <v>82200</v>
      </c>
      <c r="L56" s="46">
        <v>100700</v>
      </c>
      <c r="M56" s="71"/>
      <c r="N56" s="69" t="s">
        <v>365</v>
      </c>
    </row>
    <row r="57" spans="1:14" ht="15" customHeight="1">
      <c r="A57" s="120">
        <v>42233</v>
      </c>
      <c r="B57" s="23">
        <v>394010</v>
      </c>
      <c r="C57" s="5" t="s">
        <v>645</v>
      </c>
      <c r="D57" s="23" t="s">
        <v>19</v>
      </c>
      <c r="E57" s="5">
        <v>36285</v>
      </c>
      <c r="F57" s="7" t="s">
        <v>17</v>
      </c>
      <c r="G57" s="22" t="s">
        <v>647</v>
      </c>
      <c r="H57" s="5" t="s">
        <v>648</v>
      </c>
      <c r="I57" s="24">
        <v>128000</v>
      </c>
      <c r="J57" s="8">
        <v>65000</v>
      </c>
      <c r="K57" s="24">
        <v>40100</v>
      </c>
      <c r="L57" s="8">
        <v>105100</v>
      </c>
      <c r="M57" s="65">
        <v>0.82</v>
      </c>
      <c r="N57" s="67"/>
    </row>
    <row r="58" spans="1:14" ht="15" customHeight="1">
      <c r="A58" s="113"/>
      <c r="B58" s="23"/>
      <c r="C58" s="5" t="s">
        <v>646</v>
      </c>
      <c r="D58" s="23"/>
      <c r="E58" s="5"/>
      <c r="F58" s="7"/>
      <c r="G58" s="22"/>
      <c r="H58" s="5"/>
      <c r="I58" s="24"/>
      <c r="J58" s="8"/>
      <c r="K58" s="24"/>
      <c r="L58" s="8"/>
      <c r="M58" s="65"/>
      <c r="N58" s="67"/>
    </row>
    <row r="59" spans="1:14" ht="15" customHeight="1">
      <c r="A59" s="120">
        <v>42258</v>
      </c>
      <c r="B59" s="23">
        <v>407912</v>
      </c>
      <c r="C59" s="5" t="s">
        <v>698</v>
      </c>
      <c r="D59" s="23" t="s">
        <v>20</v>
      </c>
      <c r="E59" s="5">
        <v>35445</v>
      </c>
      <c r="F59" s="7" t="s">
        <v>17</v>
      </c>
      <c r="G59" s="22" t="s">
        <v>663</v>
      </c>
      <c r="H59" s="5" t="s">
        <v>664</v>
      </c>
      <c r="I59" s="24">
        <v>249319</v>
      </c>
      <c r="J59" s="8">
        <v>65000</v>
      </c>
      <c r="K59" s="24">
        <v>135700</v>
      </c>
      <c r="L59" s="8">
        <v>200700</v>
      </c>
      <c r="M59" s="65">
        <v>0.8</v>
      </c>
      <c r="N59" s="67" t="s">
        <v>415</v>
      </c>
    </row>
    <row r="60" spans="1:14" ht="15" customHeight="1">
      <c r="A60" s="113">
        <v>42270</v>
      </c>
      <c r="B60" s="43">
        <v>414106</v>
      </c>
      <c r="C60" s="42" t="s">
        <v>684</v>
      </c>
      <c r="D60" s="43" t="s">
        <v>19</v>
      </c>
      <c r="E60" s="42">
        <v>76035</v>
      </c>
      <c r="F60" s="43" t="s">
        <v>17</v>
      </c>
      <c r="G60" s="42" t="s">
        <v>685</v>
      </c>
      <c r="H60" s="42" t="s">
        <v>686</v>
      </c>
      <c r="I60" s="46">
        <v>85000</v>
      </c>
      <c r="J60" s="46">
        <v>82000</v>
      </c>
      <c r="K60" s="46">
        <v>82000</v>
      </c>
      <c r="L60" s="46">
        <v>164000</v>
      </c>
      <c r="M60" s="71"/>
      <c r="N60" s="69" t="s">
        <v>487</v>
      </c>
    </row>
    <row r="61" spans="1:14" ht="15" customHeight="1">
      <c r="A61" s="113"/>
      <c r="B61" s="43"/>
      <c r="C61" s="42" t="s">
        <v>687</v>
      </c>
      <c r="D61" s="43"/>
      <c r="E61" s="42"/>
      <c r="F61" s="43"/>
      <c r="G61" s="42"/>
      <c r="H61" s="42"/>
      <c r="I61" s="46"/>
      <c r="J61" s="46"/>
      <c r="K61" s="46"/>
      <c r="L61" s="46"/>
      <c r="M61" s="71"/>
      <c r="N61" s="69"/>
    </row>
    <row r="62" spans="1:14" ht="15" customHeight="1">
      <c r="A62" s="113"/>
      <c r="B62" s="43"/>
      <c r="C62" s="42"/>
      <c r="D62" s="43"/>
      <c r="E62" s="42"/>
      <c r="F62" s="43"/>
      <c r="G62" s="42"/>
      <c r="H62" s="42"/>
      <c r="I62" s="46"/>
      <c r="J62" s="46"/>
      <c r="K62" s="46"/>
      <c r="L62" s="46"/>
      <c r="M62" s="71"/>
      <c r="N62" s="69"/>
    </row>
    <row r="63" spans="1:14" ht="15" customHeight="1">
      <c r="A63" s="113"/>
      <c r="B63" s="43"/>
      <c r="C63" s="42"/>
      <c r="D63" s="43"/>
      <c r="E63" s="42"/>
      <c r="F63" s="43"/>
      <c r="G63" s="42"/>
      <c r="H63" s="42"/>
      <c r="I63" s="46"/>
      <c r="J63" s="46"/>
      <c r="K63" s="46"/>
      <c r="L63" s="46"/>
      <c r="M63" s="71"/>
      <c r="N63" s="69"/>
    </row>
    <row r="64" spans="1:14" ht="15">
      <c r="A64" s="113"/>
      <c r="B64" s="43"/>
      <c r="C64" s="42"/>
      <c r="D64" s="43"/>
      <c r="E64" s="42"/>
      <c r="F64" s="43"/>
      <c r="G64" s="42"/>
      <c r="H64" s="42"/>
      <c r="I64" s="46"/>
      <c r="J64" s="46"/>
      <c r="K64" s="46"/>
      <c r="L64" s="46"/>
      <c r="M64" s="71"/>
      <c r="N64" s="69"/>
    </row>
    <row r="65" spans="1:14" ht="15">
      <c r="A65" s="113"/>
      <c r="B65" s="43"/>
      <c r="C65" s="42"/>
      <c r="D65" s="43"/>
      <c r="E65" s="42"/>
      <c r="F65" s="43"/>
      <c r="G65" s="42"/>
      <c r="H65" s="42"/>
      <c r="I65" s="46"/>
      <c r="J65" s="46"/>
      <c r="K65" s="46"/>
      <c r="L65" s="46"/>
      <c r="M65" s="71"/>
      <c r="N65" s="69"/>
    </row>
    <row r="66" spans="1:14" ht="15">
      <c r="A66" s="113"/>
      <c r="B66" s="43"/>
      <c r="C66" s="42"/>
      <c r="D66" s="43"/>
      <c r="E66" s="42"/>
      <c r="F66" s="43"/>
      <c r="G66" s="42"/>
      <c r="H66" s="42"/>
      <c r="I66" s="46"/>
      <c r="J66" s="46"/>
      <c r="K66" s="46"/>
      <c r="L66" s="46"/>
      <c r="M66" s="71"/>
      <c r="N66" s="69"/>
    </row>
    <row r="67" spans="1:14" ht="15">
      <c r="A67" s="28"/>
      <c r="B67" s="17"/>
      <c r="C67" s="12"/>
      <c r="D67" s="17"/>
      <c r="E67" s="17"/>
      <c r="F67" s="17"/>
      <c r="G67" s="12"/>
      <c r="H67" s="12"/>
      <c r="I67" s="13"/>
      <c r="J67" s="13"/>
      <c r="K67" s="13"/>
      <c r="L67" s="13"/>
      <c r="M67" s="27"/>
    </row>
    <row r="68" spans="1:14" ht="15">
      <c r="A68" s="28"/>
      <c r="B68" s="17"/>
      <c r="C68" s="12"/>
      <c r="D68" s="17"/>
      <c r="E68" s="17"/>
      <c r="F68" s="17"/>
      <c r="G68" s="12"/>
      <c r="H68" s="12"/>
      <c r="I68" s="13"/>
      <c r="J68" s="13"/>
      <c r="K68" s="13"/>
      <c r="L68" s="13"/>
      <c r="M68" s="27"/>
    </row>
    <row r="69" spans="1:14" ht="15">
      <c r="A69" s="11"/>
      <c r="B69" s="17"/>
      <c r="C69" s="12"/>
      <c r="D69" s="12"/>
      <c r="E69" s="12"/>
      <c r="F69" s="12"/>
      <c r="G69" s="12"/>
      <c r="H69" s="12"/>
      <c r="I69" s="13"/>
      <c r="J69" s="13"/>
      <c r="K69" s="13"/>
      <c r="L69" s="13"/>
      <c r="M69" s="12"/>
    </row>
    <row r="70" spans="1:14" ht="15">
      <c r="A70" s="11"/>
      <c r="B70" s="12"/>
      <c r="C70" s="12"/>
      <c r="D70" s="12"/>
      <c r="E70" s="12"/>
      <c r="F70" s="12"/>
      <c r="G70" s="12"/>
      <c r="H70" s="12"/>
      <c r="I70" s="13"/>
      <c r="J70" s="13"/>
      <c r="K70" s="13"/>
      <c r="L70" s="13"/>
      <c r="M70" s="12"/>
    </row>
    <row r="71" spans="1:14" ht="15">
      <c r="A71" s="11"/>
      <c r="B71" s="12"/>
      <c r="C71" s="12"/>
      <c r="D71" s="12"/>
      <c r="E71" s="12"/>
      <c r="F71" s="12"/>
      <c r="G71" s="12"/>
      <c r="H71" s="12"/>
      <c r="I71" s="13"/>
      <c r="J71" s="13"/>
      <c r="K71" s="13"/>
      <c r="L71" s="13"/>
      <c r="M71" s="12"/>
    </row>
    <row r="72" spans="1:14" ht="15">
      <c r="A72" s="11"/>
      <c r="B72" s="12"/>
      <c r="C72" s="12"/>
      <c r="D72" s="12"/>
      <c r="E72" s="12"/>
      <c r="F72" s="12"/>
      <c r="G72" s="12"/>
      <c r="H72" s="12"/>
      <c r="I72" s="13"/>
      <c r="J72" s="13"/>
      <c r="K72" s="13"/>
      <c r="L72" s="13"/>
      <c r="M72" s="12"/>
    </row>
    <row r="73" spans="1:14" ht="15">
      <c r="A73" s="11"/>
      <c r="B73" s="12"/>
      <c r="C73" s="12"/>
      <c r="D73" s="12"/>
      <c r="E73" s="12"/>
      <c r="F73" s="12"/>
      <c r="G73" s="12"/>
      <c r="H73" s="12"/>
      <c r="I73" s="13"/>
      <c r="J73" s="13"/>
      <c r="K73" s="13"/>
      <c r="L73" s="13"/>
      <c r="M73" s="12"/>
    </row>
    <row r="74" spans="1:14" ht="15">
      <c r="A74" s="11"/>
      <c r="B74" s="12"/>
      <c r="C74" s="12"/>
      <c r="D74" s="12"/>
      <c r="E74" s="12"/>
      <c r="F74" s="12"/>
      <c r="G74" s="12"/>
      <c r="H74" s="12"/>
      <c r="I74" s="13"/>
      <c r="J74" s="13"/>
      <c r="K74" s="13"/>
      <c r="L74" s="13"/>
      <c r="M74" s="12"/>
    </row>
    <row r="75" spans="1:14" ht="15">
      <c r="A75" s="11"/>
      <c r="B75" s="12"/>
      <c r="C75" s="12"/>
      <c r="D75" s="12"/>
      <c r="E75" s="12"/>
      <c r="F75" s="12"/>
      <c r="G75" s="12"/>
      <c r="H75" s="12"/>
      <c r="I75" s="13"/>
      <c r="J75" s="13"/>
      <c r="K75" s="13"/>
      <c r="L75" s="13"/>
      <c r="M75" s="12"/>
    </row>
    <row r="76" spans="1:14" ht="15">
      <c r="A76" s="2"/>
      <c r="B76" s="12"/>
      <c r="C76" s="1"/>
      <c r="D76" s="1"/>
      <c r="E76" s="1"/>
      <c r="F76" s="1"/>
      <c r="G76" s="1"/>
      <c r="H76" s="1"/>
      <c r="I76" s="4"/>
      <c r="J76" s="4"/>
      <c r="K76" s="4"/>
      <c r="L76" s="4"/>
      <c r="M76" s="1"/>
    </row>
    <row r="77" spans="1:14">
      <c r="A77" s="2"/>
      <c r="B77" s="1"/>
      <c r="C77" s="1"/>
      <c r="D77" s="1"/>
      <c r="E77" s="1"/>
      <c r="F77" s="1"/>
      <c r="G77" s="1"/>
      <c r="H77" s="1"/>
      <c r="I77" s="4"/>
      <c r="J77" s="4"/>
      <c r="K77" s="4"/>
      <c r="L77" s="4"/>
      <c r="M77" s="1"/>
    </row>
    <row r="78" spans="1:14">
      <c r="A78" s="2"/>
      <c r="B78" s="1"/>
      <c r="C78" s="1"/>
      <c r="D78" s="1"/>
      <c r="E78" s="1"/>
      <c r="F78" s="1"/>
      <c r="G78" s="1"/>
      <c r="H78" s="1"/>
      <c r="I78" s="4"/>
      <c r="J78" s="4"/>
      <c r="K78" s="4"/>
      <c r="L78" s="4"/>
      <c r="M78" s="1"/>
    </row>
    <row r="79" spans="1:14">
      <c r="A79" s="2"/>
      <c r="B79" s="1"/>
      <c r="C79" s="1"/>
      <c r="D79" s="1"/>
      <c r="E79" s="1"/>
      <c r="F79" s="1"/>
      <c r="G79" s="1"/>
      <c r="H79" s="1"/>
      <c r="I79" s="4"/>
      <c r="J79" s="4"/>
      <c r="K79" s="4"/>
      <c r="L79" s="4"/>
      <c r="M79" s="1"/>
    </row>
    <row r="80" spans="1:14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B83" s="1"/>
    </row>
  </sheetData>
  <mergeCells count="5">
    <mergeCell ref="A1:N1"/>
    <mergeCell ref="A39:N39"/>
    <mergeCell ref="A40:N40"/>
    <mergeCell ref="A37:N38"/>
    <mergeCell ref="L36:N36"/>
  </mergeCells>
  <pageMargins left="0" right="0.17" top="0.22" bottom="0" header="0.46" footer="0.5"/>
  <pageSetup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83"/>
  <sheetViews>
    <sheetView topLeftCell="A37" workbookViewId="0">
      <selection activeCell="F57" sqref="F57"/>
    </sheetView>
  </sheetViews>
  <sheetFormatPr defaultRowHeight="12.75"/>
  <cols>
    <col min="1" max="1" width="9.85546875" customWidth="1"/>
    <col min="2" max="2" width="8.7109375" customWidth="1"/>
    <col min="3" max="3" width="13" customWidth="1"/>
    <col min="4" max="4" width="4.85546875" customWidth="1"/>
    <col min="5" max="5" width="7.85546875" customWidth="1"/>
    <col min="6" max="6" width="5.42578125" customWidth="1"/>
    <col min="7" max="7" width="18.85546875" customWidth="1"/>
    <col min="8" max="8" width="19.140625" customWidth="1"/>
    <col min="9" max="9" width="9.5703125" customWidth="1"/>
    <col min="10" max="10" width="9.7109375" customWidth="1"/>
    <col min="11" max="11" width="9.5703125" customWidth="1"/>
    <col min="12" max="12" width="9.85546875" customWidth="1"/>
    <col min="13" max="13" width="6" customWidth="1"/>
    <col min="14" max="14" width="5" customWidth="1"/>
  </cols>
  <sheetData>
    <row r="1" spans="1:14" ht="21.95" customHeight="1">
      <c r="A1" s="234" t="s">
        <v>675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48"/>
    </row>
    <row r="2" spans="1:14">
      <c r="A2" s="18" t="s">
        <v>0</v>
      </c>
      <c r="B2" s="81" t="s">
        <v>595</v>
      </c>
      <c r="C2" s="18" t="s">
        <v>2</v>
      </c>
      <c r="D2" s="14" t="s">
        <v>4</v>
      </c>
      <c r="E2" s="18" t="s">
        <v>530</v>
      </c>
      <c r="F2" s="18" t="s">
        <v>6</v>
      </c>
      <c r="G2" s="14" t="s">
        <v>7</v>
      </c>
      <c r="H2" s="18" t="s">
        <v>8</v>
      </c>
      <c r="I2" s="14" t="s">
        <v>9</v>
      </c>
      <c r="J2" s="18" t="s">
        <v>11</v>
      </c>
      <c r="K2" s="14" t="s">
        <v>11</v>
      </c>
      <c r="L2" s="18" t="s">
        <v>14</v>
      </c>
      <c r="M2" s="18" t="s">
        <v>16</v>
      </c>
      <c r="N2" s="33" t="s">
        <v>149</v>
      </c>
    </row>
    <row r="3" spans="1:14">
      <c r="A3" s="19"/>
      <c r="B3" s="3"/>
      <c r="C3" s="20" t="s">
        <v>3</v>
      </c>
      <c r="D3" s="16"/>
      <c r="E3" s="21" t="s">
        <v>531</v>
      </c>
      <c r="F3" s="20" t="s">
        <v>534</v>
      </c>
      <c r="G3" s="16"/>
      <c r="H3" s="21"/>
      <c r="I3" s="15" t="s">
        <v>10</v>
      </c>
      <c r="J3" s="20" t="s">
        <v>12</v>
      </c>
      <c r="K3" s="15" t="s">
        <v>13</v>
      </c>
      <c r="L3" s="20" t="s">
        <v>15</v>
      </c>
      <c r="M3" s="21"/>
      <c r="N3" s="35" t="s">
        <v>150</v>
      </c>
    </row>
    <row r="4" spans="1:14" ht="15.75">
      <c r="A4" s="29" t="s">
        <v>22</v>
      </c>
      <c r="B4" s="1"/>
      <c r="C4" s="25"/>
      <c r="D4" s="1"/>
      <c r="E4" s="64"/>
      <c r="F4" s="25"/>
      <c r="G4" s="1"/>
      <c r="H4" s="25"/>
      <c r="I4" s="1"/>
      <c r="J4" s="25"/>
      <c r="K4" s="1"/>
      <c r="L4" s="26"/>
      <c r="M4" s="25"/>
      <c r="N4" s="34"/>
    </row>
    <row r="5" spans="1:14" ht="14.25">
      <c r="A5" s="115">
        <v>42307</v>
      </c>
      <c r="B5" s="102">
        <v>429534</v>
      </c>
      <c r="C5" s="116" t="s">
        <v>729</v>
      </c>
      <c r="D5" s="119" t="s">
        <v>19</v>
      </c>
      <c r="E5" s="103">
        <v>37154</v>
      </c>
      <c r="F5" s="101" t="s">
        <v>17</v>
      </c>
      <c r="G5" s="104" t="s">
        <v>688</v>
      </c>
      <c r="H5" s="103" t="s">
        <v>478</v>
      </c>
      <c r="I5" s="105">
        <v>105000</v>
      </c>
      <c r="J5" s="106">
        <v>41500</v>
      </c>
      <c r="K5" s="105">
        <v>49100</v>
      </c>
      <c r="L5" s="106">
        <f>J5+K5</f>
        <v>90600</v>
      </c>
      <c r="M5" s="65">
        <v>0.86</v>
      </c>
      <c r="N5" s="114" t="s">
        <v>345</v>
      </c>
    </row>
    <row r="6" spans="1:14" ht="14.25">
      <c r="A6" s="115">
        <v>42359</v>
      </c>
      <c r="B6" s="102">
        <v>447812</v>
      </c>
      <c r="C6" s="116" t="s">
        <v>109</v>
      </c>
      <c r="D6" s="119" t="s">
        <v>20</v>
      </c>
      <c r="E6" s="103">
        <v>74611</v>
      </c>
      <c r="F6" s="101" t="s">
        <v>17</v>
      </c>
      <c r="G6" s="104" t="s">
        <v>696</v>
      </c>
      <c r="H6" s="103" t="s">
        <v>697</v>
      </c>
      <c r="I6" s="105">
        <v>195500</v>
      </c>
      <c r="J6" s="106">
        <v>58600</v>
      </c>
      <c r="K6" s="105">
        <v>135100</v>
      </c>
      <c r="L6" s="106">
        <f>J6+K6</f>
        <v>193700</v>
      </c>
      <c r="M6" s="65">
        <v>0.99</v>
      </c>
      <c r="N6" s="114" t="s">
        <v>229</v>
      </c>
    </row>
    <row r="7" spans="1:14" ht="14.25">
      <c r="A7" s="115">
        <v>42430</v>
      </c>
      <c r="B7" s="102">
        <v>469806</v>
      </c>
      <c r="C7" s="116" t="s">
        <v>730</v>
      </c>
      <c r="D7" s="119" t="s">
        <v>20</v>
      </c>
      <c r="E7" s="103">
        <v>37519</v>
      </c>
      <c r="F7" s="101" t="s">
        <v>17</v>
      </c>
      <c r="G7" s="104" t="s">
        <v>699</v>
      </c>
      <c r="H7" s="103" t="s">
        <v>700</v>
      </c>
      <c r="I7" s="105">
        <v>560000</v>
      </c>
      <c r="J7" s="106">
        <v>104400</v>
      </c>
      <c r="K7" s="105">
        <v>451700</v>
      </c>
      <c r="L7" s="106">
        <f>J7+K7</f>
        <v>556100</v>
      </c>
      <c r="M7" s="65">
        <v>0.99</v>
      </c>
      <c r="N7" s="114" t="s">
        <v>229</v>
      </c>
    </row>
    <row r="8" spans="1:14" ht="14.25">
      <c r="A8" s="115"/>
      <c r="B8" s="102"/>
      <c r="C8" s="116" t="s">
        <v>731</v>
      </c>
      <c r="D8" s="119"/>
      <c r="E8" s="103"/>
      <c r="F8" s="101"/>
      <c r="G8" s="104"/>
      <c r="H8" s="103"/>
      <c r="I8" s="105"/>
      <c r="J8" s="106"/>
      <c r="K8" s="105"/>
      <c r="L8" s="106"/>
      <c r="M8" s="65"/>
      <c r="N8" s="114"/>
    </row>
    <row r="9" spans="1:14" ht="14.25">
      <c r="A9" s="115">
        <v>42529</v>
      </c>
      <c r="B9" s="102">
        <v>37154</v>
      </c>
      <c r="C9" s="116" t="s">
        <v>729</v>
      </c>
      <c r="D9" s="119" t="s">
        <v>19</v>
      </c>
      <c r="E9" s="103">
        <v>37154</v>
      </c>
      <c r="F9" s="101" t="s">
        <v>17</v>
      </c>
      <c r="G9" s="104" t="s">
        <v>478</v>
      </c>
      <c r="H9" s="103" t="s">
        <v>718</v>
      </c>
      <c r="I9" s="105">
        <v>110000</v>
      </c>
      <c r="J9" s="106">
        <v>41500</v>
      </c>
      <c r="K9" s="105">
        <v>49100</v>
      </c>
      <c r="L9" s="106">
        <v>90600</v>
      </c>
      <c r="M9" s="65">
        <v>0.82</v>
      </c>
      <c r="N9" s="114" t="s">
        <v>345</v>
      </c>
    </row>
    <row r="10" spans="1:14" ht="14.25">
      <c r="A10" s="121">
        <v>42534</v>
      </c>
      <c r="B10" s="107">
        <v>510386</v>
      </c>
      <c r="C10" s="118" t="s">
        <v>732</v>
      </c>
      <c r="D10" s="122" t="s">
        <v>19</v>
      </c>
      <c r="E10" s="108">
        <v>75808</v>
      </c>
      <c r="F10" s="109" t="s">
        <v>17</v>
      </c>
      <c r="G10" s="110" t="s">
        <v>722</v>
      </c>
      <c r="H10" s="108" t="s">
        <v>723</v>
      </c>
      <c r="I10" s="111">
        <v>50000</v>
      </c>
      <c r="J10" s="112">
        <v>57500</v>
      </c>
      <c r="K10" s="111">
        <v>5100</v>
      </c>
      <c r="L10" s="112">
        <v>62600</v>
      </c>
      <c r="M10" s="71">
        <v>1.25</v>
      </c>
      <c r="N10" s="123"/>
    </row>
    <row r="11" spans="1:14" ht="14.25">
      <c r="A11" s="121"/>
      <c r="B11" s="107"/>
      <c r="C11" s="118" t="s">
        <v>733</v>
      </c>
      <c r="D11" s="122"/>
      <c r="E11" s="108"/>
      <c r="F11" s="109"/>
      <c r="G11" s="110"/>
      <c r="H11" s="108"/>
      <c r="I11" s="111"/>
      <c r="J11" s="112"/>
      <c r="K11" s="111"/>
      <c r="L11" s="112"/>
      <c r="M11" s="71"/>
      <c r="N11" s="123"/>
    </row>
    <row r="12" spans="1:14" ht="14.25">
      <c r="A12" s="115">
        <v>42503</v>
      </c>
      <c r="B12" s="102">
        <v>495090</v>
      </c>
      <c r="C12" s="116" t="s">
        <v>728</v>
      </c>
      <c r="D12" s="119" t="s">
        <v>20</v>
      </c>
      <c r="E12" s="103">
        <v>74364</v>
      </c>
      <c r="F12" s="101" t="s">
        <v>17</v>
      </c>
      <c r="G12" s="104" t="s">
        <v>726</v>
      </c>
      <c r="H12" s="103" t="s">
        <v>727</v>
      </c>
      <c r="I12" s="105">
        <v>46813</v>
      </c>
      <c r="J12" s="106">
        <v>52800</v>
      </c>
      <c r="K12" s="105">
        <v>4300</v>
      </c>
      <c r="L12" s="106">
        <v>57100</v>
      </c>
      <c r="M12" s="65">
        <v>1.22</v>
      </c>
      <c r="N12" s="114"/>
    </row>
    <row r="13" spans="1:14" ht="14.25">
      <c r="A13" s="115">
        <v>42552</v>
      </c>
      <c r="B13" s="102">
        <v>524710</v>
      </c>
      <c r="C13" s="116" t="s">
        <v>750</v>
      </c>
      <c r="D13" s="119" t="s">
        <v>20</v>
      </c>
      <c r="E13" s="103">
        <v>39753</v>
      </c>
      <c r="F13" s="101" t="s">
        <v>17</v>
      </c>
      <c r="G13" s="104" t="s">
        <v>748</v>
      </c>
      <c r="H13" s="103" t="s">
        <v>749</v>
      </c>
      <c r="I13" s="105">
        <v>198000</v>
      </c>
      <c r="J13" s="106">
        <v>76100</v>
      </c>
      <c r="K13" s="105">
        <v>101600</v>
      </c>
      <c r="L13" s="106">
        <v>177700</v>
      </c>
      <c r="M13" s="65">
        <v>0.9</v>
      </c>
      <c r="N13" s="114" t="s">
        <v>229</v>
      </c>
    </row>
    <row r="14" spans="1:14" ht="14.25">
      <c r="A14" s="115"/>
      <c r="B14" s="102"/>
      <c r="C14" s="116"/>
      <c r="D14" s="119"/>
      <c r="E14" s="103"/>
      <c r="F14" s="101"/>
      <c r="G14" s="104"/>
      <c r="H14" s="103"/>
      <c r="I14" s="105"/>
      <c r="J14" s="106"/>
      <c r="K14" s="105"/>
      <c r="L14" s="106"/>
      <c r="M14" s="65"/>
      <c r="N14" s="114"/>
    </row>
    <row r="15" spans="1:14" ht="14.25">
      <c r="A15" s="115"/>
      <c r="B15" s="102"/>
      <c r="C15" s="116"/>
      <c r="D15" s="119"/>
      <c r="E15" s="103"/>
      <c r="F15" s="101"/>
      <c r="G15" s="104"/>
      <c r="H15" s="103"/>
      <c r="I15" s="105"/>
      <c r="J15" s="106"/>
      <c r="K15" s="105"/>
      <c r="L15" s="106"/>
      <c r="M15" s="65"/>
      <c r="N15" s="114"/>
    </row>
    <row r="16" spans="1:14" ht="14.25">
      <c r="A16" s="115"/>
      <c r="B16" s="102"/>
      <c r="C16" s="116"/>
      <c r="D16" s="119"/>
      <c r="E16" s="103"/>
      <c r="F16" s="101"/>
      <c r="G16" s="104"/>
      <c r="H16" s="103"/>
      <c r="I16" s="105"/>
      <c r="J16" s="106"/>
      <c r="K16" s="105"/>
      <c r="L16" s="106"/>
      <c r="M16" s="65"/>
      <c r="N16" s="114"/>
    </row>
    <row r="17" spans="1:14" ht="15.75">
      <c r="A17" s="238" t="s">
        <v>148</v>
      </c>
      <c r="B17" s="264"/>
      <c r="C17" s="265"/>
      <c r="D17" s="119"/>
      <c r="E17" s="5"/>
      <c r="F17" s="7"/>
      <c r="G17" s="22"/>
      <c r="H17" s="5"/>
      <c r="I17" s="24"/>
      <c r="J17" s="8"/>
      <c r="K17" s="24"/>
      <c r="L17" s="8"/>
      <c r="M17" s="65"/>
      <c r="N17" s="114"/>
    </row>
    <row r="18" spans="1:14" ht="14.25">
      <c r="A18" s="115">
        <v>42619</v>
      </c>
      <c r="B18" s="102">
        <v>565247</v>
      </c>
      <c r="C18" s="116" t="s">
        <v>764</v>
      </c>
      <c r="D18" s="119" t="s">
        <v>385</v>
      </c>
      <c r="E18" s="103">
        <v>89872</v>
      </c>
      <c r="F18" s="101" t="s">
        <v>18</v>
      </c>
      <c r="G18" s="104" t="s">
        <v>765</v>
      </c>
      <c r="H18" s="103" t="s">
        <v>766</v>
      </c>
      <c r="I18" s="105">
        <v>85000</v>
      </c>
      <c r="J18" s="106">
        <v>56100</v>
      </c>
      <c r="K18" s="105">
        <v>0</v>
      </c>
      <c r="L18" s="106">
        <v>56100</v>
      </c>
      <c r="M18" s="65">
        <v>0.66</v>
      </c>
      <c r="N18" s="114"/>
    </row>
    <row r="19" spans="1:14" ht="14.25">
      <c r="A19" s="115"/>
      <c r="B19" s="102"/>
      <c r="C19" s="116"/>
      <c r="D19" s="119"/>
      <c r="E19" s="266" t="s">
        <v>767</v>
      </c>
      <c r="F19" s="267"/>
      <c r="G19" s="267"/>
      <c r="H19" s="267"/>
      <c r="I19" s="267"/>
      <c r="J19" s="268"/>
      <c r="K19" s="105"/>
      <c r="L19" s="106"/>
      <c r="M19" s="65"/>
      <c r="N19" s="114"/>
    </row>
    <row r="20" spans="1:14" ht="15">
      <c r="A20" s="121">
        <v>42654</v>
      </c>
      <c r="B20" s="107">
        <v>574915</v>
      </c>
      <c r="C20" s="118" t="s">
        <v>771</v>
      </c>
      <c r="D20" s="122" t="s">
        <v>19</v>
      </c>
      <c r="E20" s="42"/>
      <c r="F20" s="109" t="s">
        <v>775</v>
      </c>
      <c r="G20" s="110" t="s">
        <v>772</v>
      </c>
      <c r="H20" s="108" t="s">
        <v>766</v>
      </c>
      <c r="I20" s="111">
        <v>35000</v>
      </c>
      <c r="J20" s="112">
        <v>40000</v>
      </c>
      <c r="K20" s="111">
        <v>0</v>
      </c>
      <c r="L20" s="112">
        <v>40000</v>
      </c>
      <c r="M20" s="71"/>
      <c r="N20" s="123"/>
    </row>
    <row r="21" spans="1:14" ht="15">
      <c r="A21" s="121"/>
      <c r="B21" s="107"/>
      <c r="C21" s="118" t="s">
        <v>774</v>
      </c>
      <c r="D21" s="122"/>
      <c r="E21" s="42"/>
      <c r="F21" s="109"/>
      <c r="G21" s="110" t="s">
        <v>773</v>
      </c>
      <c r="H21" s="108"/>
      <c r="I21" s="111"/>
      <c r="J21" s="112"/>
      <c r="K21" s="111"/>
      <c r="L21" s="112"/>
      <c r="M21" s="71"/>
      <c r="N21" s="123"/>
    </row>
    <row r="22" spans="1:14" ht="15">
      <c r="A22" s="115"/>
      <c r="B22" s="102"/>
      <c r="C22" s="116"/>
      <c r="D22" s="119"/>
      <c r="E22" s="5"/>
      <c r="F22" s="101"/>
      <c r="G22" s="104"/>
      <c r="H22" s="103"/>
      <c r="I22" s="105"/>
      <c r="J22" s="106"/>
      <c r="K22" s="105"/>
      <c r="L22" s="106"/>
      <c r="M22" s="65"/>
      <c r="N22" s="114"/>
    </row>
    <row r="23" spans="1:14" ht="15.75">
      <c r="A23" s="124" t="s">
        <v>703</v>
      </c>
      <c r="B23" s="125"/>
      <c r="C23" s="126"/>
      <c r="D23" s="119"/>
      <c r="E23" s="5"/>
      <c r="F23" s="7"/>
      <c r="G23" s="22"/>
      <c r="H23" s="5"/>
      <c r="I23" s="24"/>
      <c r="J23" s="8"/>
      <c r="K23" s="24"/>
      <c r="L23" s="8"/>
      <c r="M23" s="65"/>
      <c r="N23" s="114"/>
    </row>
    <row r="24" spans="1:14" ht="14.25">
      <c r="A24" s="115">
        <v>42279</v>
      </c>
      <c r="B24" s="102">
        <v>417168</v>
      </c>
      <c r="C24" s="116" t="s">
        <v>734</v>
      </c>
      <c r="D24" s="119" t="s">
        <v>20</v>
      </c>
      <c r="E24" s="103">
        <v>85157</v>
      </c>
      <c r="F24" s="101" t="s">
        <v>17</v>
      </c>
      <c r="G24" s="104" t="s">
        <v>676</v>
      </c>
      <c r="H24" s="103" t="s">
        <v>677</v>
      </c>
      <c r="I24" s="105">
        <v>245500</v>
      </c>
      <c r="J24" s="106">
        <v>72500</v>
      </c>
      <c r="K24" s="105">
        <v>172600</v>
      </c>
      <c r="L24" s="106">
        <f>J24+K24</f>
        <v>245100</v>
      </c>
      <c r="M24" s="65">
        <v>1</v>
      </c>
      <c r="N24" s="114" t="s">
        <v>229</v>
      </c>
    </row>
    <row r="25" spans="1:14" ht="14.25">
      <c r="A25" s="115">
        <v>42332</v>
      </c>
      <c r="B25" s="102">
        <v>437404</v>
      </c>
      <c r="C25" s="116" t="s">
        <v>735</v>
      </c>
      <c r="D25" s="119" t="s">
        <v>20</v>
      </c>
      <c r="E25" s="103">
        <v>82799</v>
      </c>
      <c r="F25" s="101" t="s">
        <v>17</v>
      </c>
      <c r="G25" s="104" t="s">
        <v>689</v>
      </c>
      <c r="H25" s="103" t="s">
        <v>478</v>
      </c>
      <c r="I25" s="105">
        <v>165000</v>
      </c>
      <c r="J25" s="106">
        <v>65000</v>
      </c>
      <c r="K25" s="105">
        <v>106500</v>
      </c>
      <c r="L25" s="106">
        <f>J25+K25</f>
        <v>171500</v>
      </c>
      <c r="M25" s="65">
        <v>1.04</v>
      </c>
      <c r="N25" s="114" t="s">
        <v>690</v>
      </c>
    </row>
    <row r="26" spans="1:14" ht="15">
      <c r="A26" s="115">
        <v>42467</v>
      </c>
      <c r="B26" s="102">
        <v>479975</v>
      </c>
      <c r="C26" s="116" t="s">
        <v>736</v>
      </c>
      <c r="D26" s="119" t="s">
        <v>19</v>
      </c>
      <c r="E26" s="5">
        <v>33811</v>
      </c>
      <c r="F26" s="101" t="s">
        <v>17</v>
      </c>
      <c r="G26" s="104" t="s">
        <v>706</v>
      </c>
      <c r="H26" s="103" t="s">
        <v>376</v>
      </c>
      <c r="I26" s="105">
        <v>78000</v>
      </c>
      <c r="J26" s="106">
        <v>53000</v>
      </c>
      <c r="K26" s="105">
        <v>34400</v>
      </c>
      <c r="L26" s="106">
        <v>87400</v>
      </c>
      <c r="M26" s="65">
        <v>1.1200000000000001</v>
      </c>
      <c r="N26" s="114" t="s">
        <v>345</v>
      </c>
    </row>
    <row r="27" spans="1:14" ht="15">
      <c r="A27" s="115"/>
      <c r="B27" s="102"/>
      <c r="C27" s="116" t="s">
        <v>705</v>
      </c>
      <c r="D27" s="119" t="s">
        <v>19</v>
      </c>
      <c r="E27" s="42"/>
      <c r="F27" s="101"/>
      <c r="G27" s="104"/>
      <c r="H27" s="103"/>
      <c r="I27" s="105"/>
      <c r="J27" s="106"/>
      <c r="K27" s="105"/>
      <c r="L27" s="106"/>
      <c r="M27" s="65"/>
      <c r="N27" s="114"/>
    </row>
    <row r="28" spans="1:14" ht="15">
      <c r="A28" s="115">
        <v>42481</v>
      </c>
      <c r="B28" s="102">
        <v>486405</v>
      </c>
      <c r="C28" s="116" t="s">
        <v>737</v>
      </c>
      <c r="D28" s="119" t="s">
        <v>19</v>
      </c>
      <c r="E28" s="5">
        <v>30531</v>
      </c>
      <c r="F28" s="101" t="s">
        <v>40</v>
      </c>
      <c r="G28" s="104" t="s">
        <v>709</v>
      </c>
      <c r="H28" s="103" t="s">
        <v>710</v>
      </c>
      <c r="I28" s="105">
        <v>74000</v>
      </c>
      <c r="J28" s="106">
        <v>40000</v>
      </c>
      <c r="K28" s="105">
        <v>31400</v>
      </c>
      <c r="L28" s="106">
        <v>71400</v>
      </c>
      <c r="M28" s="65">
        <v>0.96</v>
      </c>
      <c r="N28" s="114" t="s">
        <v>345</v>
      </c>
    </row>
    <row r="29" spans="1:14" ht="15">
      <c r="A29" s="115">
        <v>42508</v>
      </c>
      <c r="B29" s="102">
        <v>501117</v>
      </c>
      <c r="C29" s="116" t="s">
        <v>738</v>
      </c>
      <c r="D29" s="119" t="s">
        <v>19</v>
      </c>
      <c r="E29" s="5">
        <v>83551</v>
      </c>
      <c r="F29" s="101" t="s">
        <v>17</v>
      </c>
      <c r="G29" s="104" t="s">
        <v>714</v>
      </c>
      <c r="H29" s="103" t="s">
        <v>713</v>
      </c>
      <c r="I29" s="105">
        <v>49500</v>
      </c>
      <c r="J29" s="106">
        <v>45100</v>
      </c>
      <c r="K29" s="105">
        <v>0</v>
      </c>
      <c r="L29" s="106">
        <v>45100</v>
      </c>
      <c r="M29" s="65">
        <v>0.91</v>
      </c>
      <c r="N29" s="114"/>
    </row>
    <row r="30" spans="1:14" ht="15">
      <c r="A30" s="121">
        <v>42510</v>
      </c>
      <c r="B30" s="107">
        <v>502419</v>
      </c>
      <c r="C30" s="118" t="s">
        <v>739</v>
      </c>
      <c r="D30" s="122" t="s">
        <v>19</v>
      </c>
      <c r="E30" s="42">
        <v>83087</v>
      </c>
      <c r="F30" s="109" t="s">
        <v>17</v>
      </c>
      <c r="G30" s="110" t="s">
        <v>715</v>
      </c>
      <c r="H30" s="108" t="s">
        <v>639</v>
      </c>
      <c r="I30" s="111">
        <v>52500</v>
      </c>
      <c r="J30" s="112">
        <v>45700</v>
      </c>
      <c r="K30" s="111">
        <v>0</v>
      </c>
      <c r="L30" s="112">
        <v>45700</v>
      </c>
      <c r="M30" s="71">
        <v>0.87</v>
      </c>
      <c r="N30" s="123"/>
    </row>
    <row r="31" spans="1:14" ht="15">
      <c r="A31" s="115">
        <v>42155</v>
      </c>
      <c r="B31" s="102">
        <v>511106</v>
      </c>
      <c r="C31" s="116" t="s">
        <v>740</v>
      </c>
      <c r="D31" s="119" t="s">
        <v>19</v>
      </c>
      <c r="E31" s="5"/>
      <c r="F31" s="101" t="s">
        <v>17</v>
      </c>
      <c r="G31" s="104" t="s">
        <v>716</v>
      </c>
      <c r="H31" s="103" t="s">
        <v>717</v>
      </c>
      <c r="I31" s="105">
        <v>8000</v>
      </c>
      <c r="J31" s="106">
        <v>15000</v>
      </c>
      <c r="K31" s="105">
        <v>1000</v>
      </c>
      <c r="L31" s="106">
        <v>16000</v>
      </c>
      <c r="M31" s="65">
        <v>2</v>
      </c>
      <c r="N31" s="114"/>
    </row>
    <row r="32" spans="1:14" ht="15">
      <c r="A32" s="115">
        <v>42534</v>
      </c>
      <c r="B32" s="102">
        <v>512905</v>
      </c>
      <c r="C32" s="116" t="s">
        <v>724</v>
      </c>
      <c r="D32" s="119" t="s">
        <v>385</v>
      </c>
      <c r="E32" s="5"/>
      <c r="F32" s="101" t="s">
        <v>17</v>
      </c>
      <c r="G32" s="104" t="s">
        <v>747</v>
      </c>
      <c r="H32" s="103" t="s">
        <v>725</v>
      </c>
      <c r="I32" s="105">
        <v>42900</v>
      </c>
      <c r="J32" s="106">
        <v>36500</v>
      </c>
      <c r="K32" s="105">
        <v>0</v>
      </c>
      <c r="L32" s="106">
        <v>36500</v>
      </c>
      <c r="M32" s="65">
        <v>0.85</v>
      </c>
      <c r="N32" s="114"/>
    </row>
    <row r="33" spans="1:14" ht="15">
      <c r="A33" s="115">
        <v>42615</v>
      </c>
      <c r="B33" s="102">
        <v>562764</v>
      </c>
      <c r="C33" s="116" t="s">
        <v>752</v>
      </c>
      <c r="D33" s="119" t="s">
        <v>19</v>
      </c>
      <c r="E33" s="5">
        <v>33995</v>
      </c>
      <c r="F33" s="101" t="s">
        <v>17</v>
      </c>
      <c r="G33" s="104" t="s">
        <v>753</v>
      </c>
      <c r="H33" s="103" t="s">
        <v>754</v>
      </c>
      <c r="I33" s="105">
        <v>114500</v>
      </c>
      <c r="J33" s="106">
        <v>87500</v>
      </c>
      <c r="K33" s="105">
        <v>38500</v>
      </c>
      <c r="L33" s="106">
        <v>126000</v>
      </c>
      <c r="M33" s="65">
        <v>1.1000000000000001</v>
      </c>
      <c r="N33" s="114"/>
    </row>
    <row r="34" spans="1:14" ht="15">
      <c r="A34" s="121">
        <v>42640</v>
      </c>
      <c r="B34" s="107">
        <v>568454</v>
      </c>
      <c r="C34" s="118" t="s">
        <v>762</v>
      </c>
      <c r="D34" s="122" t="s">
        <v>385</v>
      </c>
      <c r="E34" s="42"/>
      <c r="F34" s="109" t="s">
        <v>18</v>
      </c>
      <c r="G34" s="110" t="s">
        <v>672</v>
      </c>
      <c r="H34" s="108" t="s">
        <v>763</v>
      </c>
      <c r="I34" s="111">
        <v>100000</v>
      </c>
      <c r="J34" s="112">
        <v>18600</v>
      </c>
      <c r="K34" s="111">
        <v>2800</v>
      </c>
      <c r="L34" s="112">
        <v>21400</v>
      </c>
      <c r="M34" s="71">
        <v>0.21</v>
      </c>
      <c r="N34" s="123"/>
    </row>
    <row r="35" spans="1:14" ht="15">
      <c r="A35" s="115"/>
      <c r="B35" s="102"/>
      <c r="C35" s="116"/>
      <c r="D35" s="119"/>
      <c r="E35" s="5"/>
      <c r="F35" s="101"/>
      <c r="G35" s="104"/>
      <c r="H35" s="103"/>
      <c r="I35" s="105"/>
      <c r="J35" s="106"/>
      <c r="K35" s="105"/>
      <c r="L35" s="106"/>
      <c r="M35" s="65"/>
      <c r="N35" s="114"/>
    </row>
    <row r="36" spans="1:14" ht="15.75">
      <c r="A36" s="115"/>
      <c r="B36" s="23"/>
      <c r="C36" s="117"/>
      <c r="D36" s="119"/>
      <c r="E36" s="5"/>
      <c r="F36" s="7"/>
      <c r="G36" s="22" t="s">
        <v>34</v>
      </c>
      <c r="H36" s="5"/>
      <c r="I36" s="24"/>
      <c r="J36" s="8"/>
      <c r="K36" s="24"/>
      <c r="L36" s="258" t="s">
        <v>702</v>
      </c>
      <c r="M36" s="259"/>
      <c r="N36" s="260"/>
    </row>
    <row r="37" spans="1:14" ht="15" customHeight="1">
      <c r="A37" s="253" t="s">
        <v>701</v>
      </c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4"/>
    </row>
    <row r="38" spans="1:14" ht="15" customHeight="1">
      <c r="A38" s="255"/>
      <c r="B38" s="256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7"/>
    </row>
    <row r="39" spans="1:14" ht="15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</row>
    <row r="40" spans="1:14" ht="20.25">
      <c r="A40" s="234"/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48"/>
    </row>
    <row r="41" spans="1:14" ht="15.75">
      <c r="A41" s="261" t="s">
        <v>704</v>
      </c>
      <c r="B41" s="262"/>
      <c r="C41" s="263"/>
      <c r="D41" s="119"/>
      <c r="E41" s="5"/>
      <c r="F41" s="101"/>
      <c r="G41" s="104"/>
      <c r="H41" s="103"/>
      <c r="I41" s="105"/>
      <c r="J41" s="106"/>
      <c r="K41" s="105"/>
      <c r="L41" s="106"/>
      <c r="M41" s="65"/>
      <c r="N41" s="114"/>
    </row>
    <row r="42" spans="1:14" ht="14.25">
      <c r="A42" s="115">
        <v>42331</v>
      </c>
      <c r="B42" s="102">
        <v>437554</v>
      </c>
      <c r="C42" s="116" t="s">
        <v>545</v>
      </c>
      <c r="D42" s="104" t="s">
        <v>20</v>
      </c>
      <c r="E42" s="103">
        <v>77519</v>
      </c>
      <c r="F42" s="101" t="s">
        <v>17</v>
      </c>
      <c r="G42" s="104" t="s">
        <v>525</v>
      </c>
      <c r="H42" s="103" t="s">
        <v>691</v>
      </c>
      <c r="I42" s="105">
        <v>335000</v>
      </c>
      <c r="J42" s="106">
        <v>88100</v>
      </c>
      <c r="K42" s="105">
        <v>198300</v>
      </c>
      <c r="L42" s="106">
        <f>J42+K42</f>
        <v>286400</v>
      </c>
      <c r="M42" s="65">
        <v>0.85</v>
      </c>
      <c r="N42" s="114" t="s">
        <v>345</v>
      </c>
    </row>
    <row r="43" spans="1:14" ht="14.25">
      <c r="A43" s="115"/>
      <c r="B43" s="102"/>
      <c r="C43" s="116" t="s">
        <v>546</v>
      </c>
      <c r="D43" s="119"/>
      <c r="E43" s="103"/>
      <c r="F43" s="101"/>
      <c r="G43" s="104"/>
      <c r="H43" s="103"/>
      <c r="I43" s="105"/>
      <c r="J43" s="106"/>
      <c r="K43" s="105"/>
      <c r="L43" s="106">
        <f>J43+K43</f>
        <v>0</v>
      </c>
      <c r="M43" s="79"/>
      <c r="N43" s="114"/>
    </row>
    <row r="44" spans="1:14" ht="14.25">
      <c r="A44" s="121">
        <v>42348</v>
      </c>
      <c r="B44" s="107">
        <v>443702</v>
      </c>
      <c r="C44" s="118" t="s">
        <v>741</v>
      </c>
      <c r="D44" s="119" t="s">
        <v>19</v>
      </c>
      <c r="E44" s="108"/>
      <c r="F44" s="109" t="s">
        <v>40</v>
      </c>
      <c r="G44" s="110" t="s">
        <v>692</v>
      </c>
      <c r="H44" s="108" t="s">
        <v>693</v>
      </c>
      <c r="I44" s="111">
        <v>37000</v>
      </c>
      <c r="J44" s="112">
        <v>48000</v>
      </c>
      <c r="K44" s="111">
        <v>0</v>
      </c>
      <c r="L44" s="112">
        <f>J44+K44</f>
        <v>48000</v>
      </c>
      <c r="M44" s="65"/>
      <c r="N44" s="114"/>
    </row>
    <row r="45" spans="1:14" ht="14.25">
      <c r="A45" s="115"/>
      <c r="B45" s="107"/>
      <c r="C45" s="118" t="s">
        <v>742</v>
      </c>
      <c r="D45" s="119"/>
      <c r="E45" s="108"/>
      <c r="F45" s="109"/>
      <c r="G45" s="110"/>
      <c r="H45" s="108"/>
      <c r="I45" s="111"/>
      <c r="J45" s="112"/>
      <c r="K45" s="111"/>
      <c r="L45" s="112"/>
      <c r="M45" s="65"/>
      <c r="N45" s="114"/>
    </row>
    <row r="46" spans="1:14" ht="14.25">
      <c r="A46" s="115">
        <v>42359</v>
      </c>
      <c r="B46" s="102">
        <v>446464</v>
      </c>
      <c r="C46" s="116" t="s">
        <v>743</v>
      </c>
      <c r="D46" s="119" t="s">
        <v>19</v>
      </c>
      <c r="E46" s="103">
        <v>35451</v>
      </c>
      <c r="F46" s="101" t="s">
        <v>17</v>
      </c>
      <c r="G46" s="104" t="s">
        <v>694</v>
      </c>
      <c r="H46" s="103" t="s">
        <v>695</v>
      </c>
      <c r="I46" s="105">
        <v>125000</v>
      </c>
      <c r="J46" s="106">
        <v>87800</v>
      </c>
      <c r="K46" s="105">
        <v>53300</v>
      </c>
      <c r="L46" s="106">
        <f>J46+K46</f>
        <v>141100</v>
      </c>
      <c r="M46" s="65">
        <v>1.1299999999999999</v>
      </c>
      <c r="N46" s="114" t="s">
        <v>229</v>
      </c>
    </row>
    <row r="47" spans="1:14" ht="14.25">
      <c r="A47" s="115">
        <v>42108</v>
      </c>
      <c r="B47" s="102">
        <v>484701</v>
      </c>
      <c r="C47" s="116" t="s">
        <v>744</v>
      </c>
      <c r="D47" s="119" t="s">
        <v>19</v>
      </c>
      <c r="E47" s="103">
        <v>76079</v>
      </c>
      <c r="F47" s="101" t="s">
        <v>17</v>
      </c>
      <c r="G47" s="104" t="s">
        <v>707</v>
      </c>
      <c r="H47" s="103" t="s">
        <v>708</v>
      </c>
      <c r="I47" s="105">
        <v>90000</v>
      </c>
      <c r="J47" s="106">
        <v>66800</v>
      </c>
      <c r="K47" s="105">
        <v>24200</v>
      </c>
      <c r="L47" s="106">
        <v>91000</v>
      </c>
      <c r="M47" s="65">
        <v>1.01</v>
      </c>
      <c r="N47" s="114" t="s">
        <v>345</v>
      </c>
    </row>
    <row r="48" spans="1:14" ht="14.25">
      <c r="A48" s="115">
        <v>42494</v>
      </c>
      <c r="B48" s="102">
        <v>494895</v>
      </c>
      <c r="C48" s="116" t="s">
        <v>745</v>
      </c>
      <c r="D48" s="119" t="s">
        <v>19</v>
      </c>
      <c r="E48" s="103">
        <v>35431</v>
      </c>
      <c r="F48" s="101" t="s">
        <v>17</v>
      </c>
      <c r="G48" s="104" t="s">
        <v>137</v>
      </c>
      <c r="H48" s="103" t="s">
        <v>711</v>
      </c>
      <c r="I48" s="105">
        <v>90000</v>
      </c>
      <c r="J48" s="106">
        <v>74300</v>
      </c>
      <c r="K48" s="105">
        <v>15400</v>
      </c>
      <c r="L48" s="106">
        <v>89700</v>
      </c>
      <c r="M48" s="65">
        <v>1</v>
      </c>
      <c r="N48" s="114"/>
    </row>
    <row r="49" spans="1:14" ht="14.25">
      <c r="A49" s="115">
        <v>42503</v>
      </c>
      <c r="B49" s="102">
        <v>499320</v>
      </c>
      <c r="C49" s="116" t="s">
        <v>746</v>
      </c>
      <c r="D49" s="119" t="s">
        <v>19</v>
      </c>
      <c r="E49" s="103">
        <v>36327</v>
      </c>
      <c r="F49" s="101" t="s">
        <v>17</v>
      </c>
      <c r="G49" s="104" t="s">
        <v>411</v>
      </c>
      <c r="H49" s="103" t="s">
        <v>712</v>
      </c>
      <c r="I49" s="105">
        <v>25000</v>
      </c>
      <c r="J49" s="106">
        <v>12500</v>
      </c>
      <c r="K49" s="105">
        <v>2000</v>
      </c>
      <c r="L49" s="106">
        <v>14500</v>
      </c>
      <c r="M49" s="65">
        <v>0.57999999999999996</v>
      </c>
      <c r="N49" s="114"/>
    </row>
    <row r="50" spans="1:14" ht="14.25">
      <c r="A50" s="115">
        <v>42530</v>
      </c>
      <c r="B50" s="102">
        <v>512604</v>
      </c>
      <c r="C50" s="116" t="s">
        <v>719</v>
      </c>
      <c r="D50" s="119" t="s">
        <v>20</v>
      </c>
      <c r="E50" s="103">
        <v>76001</v>
      </c>
      <c r="F50" s="101" t="s">
        <v>17</v>
      </c>
      <c r="G50" s="104" t="s">
        <v>720</v>
      </c>
      <c r="H50" s="103" t="s">
        <v>721</v>
      </c>
      <c r="I50" s="105">
        <v>70000</v>
      </c>
      <c r="J50" s="106">
        <v>42000</v>
      </c>
      <c r="K50" s="105">
        <v>66300</v>
      </c>
      <c r="L50" s="106">
        <v>108300</v>
      </c>
      <c r="M50" s="65">
        <v>1.55</v>
      </c>
      <c r="N50" s="114" t="s">
        <v>690</v>
      </c>
    </row>
    <row r="51" spans="1:14" ht="15" customHeight="1">
      <c r="A51" s="115">
        <v>42590</v>
      </c>
      <c r="B51" s="102">
        <v>521812</v>
      </c>
      <c r="C51" s="116" t="s">
        <v>755</v>
      </c>
      <c r="D51" s="119" t="s">
        <v>19</v>
      </c>
      <c r="E51" s="103">
        <v>35441</v>
      </c>
      <c r="F51" s="101" t="s">
        <v>17</v>
      </c>
      <c r="G51" s="104" t="s">
        <v>139</v>
      </c>
      <c r="H51" s="103" t="s">
        <v>751</v>
      </c>
      <c r="I51" s="105">
        <v>53500</v>
      </c>
      <c r="J51" s="106">
        <v>78500</v>
      </c>
      <c r="K51" s="105">
        <v>0</v>
      </c>
      <c r="L51" s="106">
        <v>78500</v>
      </c>
      <c r="M51" s="65">
        <v>1.47</v>
      </c>
      <c r="N51" s="114"/>
    </row>
    <row r="52" spans="1:14" ht="15" customHeight="1">
      <c r="A52" s="115">
        <v>42634</v>
      </c>
      <c r="B52" s="102">
        <v>563784</v>
      </c>
      <c r="C52" s="116" t="s">
        <v>756</v>
      </c>
      <c r="D52" s="119" t="s">
        <v>19</v>
      </c>
      <c r="E52" s="103">
        <v>80535</v>
      </c>
      <c r="F52" s="101" t="s">
        <v>17</v>
      </c>
      <c r="G52" s="104" t="s">
        <v>757</v>
      </c>
      <c r="H52" s="103" t="s">
        <v>758</v>
      </c>
      <c r="I52" s="105">
        <v>126500</v>
      </c>
      <c r="J52" s="106">
        <v>65000</v>
      </c>
      <c r="K52" s="105">
        <v>40000</v>
      </c>
      <c r="L52" s="106">
        <v>105000</v>
      </c>
      <c r="M52" s="65">
        <v>0.83</v>
      </c>
      <c r="N52" s="114" t="s">
        <v>345</v>
      </c>
    </row>
    <row r="53" spans="1:14" ht="15" customHeight="1">
      <c r="A53" s="121">
        <v>42640</v>
      </c>
      <c r="B53" s="107">
        <v>566734</v>
      </c>
      <c r="C53" s="118" t="s">
        <v>759</v>
      </c>
      <c r="D53" s="122" t="s">
        <v>19</v>
      </c>
      <c r="E53" s="108">
        <v>36671</v>
      </c>
      <c r="F53" s="109" t="s">
        <v>17</v>
      </c>
      <c r="G53" s="110" t="s">
        <v>760</v>
      </c>
      <c r="H53" s="108" t="s">
        <v>761</v>
      </c>
      <c r="I53" s="111">
        <v>42000</v>
      </c>
      <c r="J53" s="112">
        <v>45000</v>
      </c>
      <c r="K53" s="111">
        <v>36200</v>
      </c>
      <c r="L53" s="112">
        <v>81200</v>
      </c>
      <c r="M53" s="71">
        <v>1.93</v>
      </c>
      <c r="N53" s="123" t="s">
        <v>345</v>
      </c>
    </row>
    <row r="54" spans="1:14" ht="15" customHeight="1">
      <c r="A54" s="121">
        <v>42643</v>
      </c>
      <c r="B54" s="107">
        <v>572414</v>
      </c>
      <c r="C54" s="118" t="s">
        <v>769</v>
      </c>
      <c r="D54" s="122" t="s">
        <v>19</v>
      </c>
      <c r="E54" s="108">
        <v>81259</v>
      </c>
      <c r="F54" s="109" t="s">
        <v>17</v>
      </c>
      <c r="G54" s="110" t="s">
        <v>279</v>
      </c>
      <c r="H54" s="108" t="s">
        <v>770</v>
      </c>
      <c r="I54" s="111">
        <v>170000</v>
      </c>
      <c r="J54" s="112">
        <v>95000</v>
      </c>
      <c r="K54" s="111">
        <v>70000</v>
      </c>
      <c r="L54" s="112">
        <v>165000</v>
      </c>
      <c r="M54" s="71"/>
      <c r="N54" s="123"/>
    </row>
    <row r="55" spans="1:14" ht="15" customHeight="1">
      <c r="A55" s="115"/>
      <c r="B55" s="102"/>
      <c r="C55" s="116"/>
      <c r="D55" s="119"/>
      <c r="E55" s="103"/>
      <c r="F55" s="101"/>
      <c r="G55" s="104"/>
      <c r="H55" s="103"/>
      <c r="I55" s="105"/>
      <c r="J55" s="106"/>
      <c r="K55" s="105"/>
      <c r="L55" s="106"/>
      <c r="M55" s="65"/>
      <c r="N55" s="114"/>
    </row>
    <row r="56" spans="1:14" ht="15" customHeight="1">
      <c r="A56" s="115"/>
      <c r="B56" s="102"/>
      <c r="C56" s="116"/>
      <c r="D56" s="119"/>
      <c r="E56" s="103"/>
      <c r="F56" s="101"/>
      <c r="G56" s="104"/>
      <c r="H56" s="103"/>
      <c r="I56" s="105"/>
      <c r="J56" s="106"/>
      <c r="K56" s="105"/>
      <c r="L56" s="106"/>
      <c r="M56" s="65"/>
      <c r="N56" s="114"/>
    </row>
    <row r="57" spans="1:14" ht="15" customHeight="1">
      <c r="A57" s="115"/>
      <c r="B57" s="102"/>
      <c r="C57" s="116"/>
      <c r="D57" s="119"/>
      <c r="E57" s="103"/>
      <c r="F57" s="101"/>
      <c r="G57" s="104"/>
      <c r="H57" s="103"/>
      <c r="I57" s="105"/>
      <c r="J57" s="106"/>
      <c r="K57" s="105"/>
      <c r="L57" s="106"/>
      <c r="M57" s="65"/>
      <c r="N57" s="114"/>
    </row>
    <row r="58" spans="1:14" ht="15" customHeight="1">
      <c r="A58" s="115"/>
      <c r="B58" s="102"/>
      <c r="C58" s="116"/>
      <c r="D58" s="119"/>
      <c r="E58" s="103"/>
      <c r="F58" s="101"/>
      <c r="G58" s="104"/>
      <c r="H58" s="103"/>
      <c r="I58" s="105"/>
      <c r="J58" s="106"/>
      <c r="K58" s="105"/>
      <c r="L58" s="106"/>
      <c r="M58" s="65"/>
      <c r="N58" s="114"/>
    </row>
    <row r="59" spans="1:14" ht="15" customHeight="1">
      <c r="A59" s="115"/>
      <c r="B59" s="102"/>
      <c r="C59" s="116"/>
      <c r="D59" s="119"/>
      <c r="E59" s="103"/>
      <c r="F59" s="101"/>
      <c r="G59" s="104"/>
      <c r="H59" s="103"/>
      <c r="I59" s="105"/>
      <c r="J59" s="106"/>
      <c r="K59" s="105"/>
      <c r="L59" s="106"/>
      <c r="M59" s="65"/>
      <c r="N59" s="114"/>
    </row>
    <row r="60" spans="1:14" ht="15" customHeight="1">
      <c r="A60" s="115"/>
      <c r="B60" s="102"/>
      <c r="C60" s="116"/>
      <c r="D60" s="119"/>
      <c r="E60" s="103"/>
      <c r="F60" s="101"/>
      <c r="G60" s="104"/>
      <c r="H60" s="103"/>
      <c r="I60" s="105"/>
      <c r="J60" s="106"/>
      <c r="K60" s="105"/>
      <c r="L60" s="106"/>
      <c r="M60" s="65"/>
      <c r="N60" s="114"/>
    </row>
    <row r="61" spans="1:14" ht="15" customHeight="1">
      <c r="A61" s="115"/>
      <c r="B61" s="102"/>
      <c r="C61" s="116"/>
      <c r="D61" s="119"/>
      <c r="E61" s="103"/>
      <c r="F61" s="101"/>
      <c r="G61" s="104"/>
      <c r="H61" s="103"/>
      <c r="I61" s="105"/>
      <c r="J61" s="106"/>
      <c r="K61" s="105"/>
      <c r="L61" s="106"/>
      <c r="M61" s="65"/>
      <c r="N61" s="114"/>
    </row>
    <row r="62" spans="1:14" ht="15" customHeight="1">
      <c r="A62" s="115"/>
      <c r="B62" s="102"/>
      <c r="C62" s="116"/>
      <c r="D62" s="119"/>
      <c r="E62" s="103"/>
      <c r="F62" s="101"/>
      <c r="G62" s="104"/>
      <c r="H62" s="103"/>
      <c r="I62" s="105"/>
      <c r="J62" s="106"/>
      <c r="K62" s="105"/>
      <c r="L62" s="106"/>
      <c r="M62" s="65"/>
      <c r="N62" s="114"/>
    </row>
    <row r="63" spans="1:14" ht="15" customHeight="1">
      <c r="A63" s="115"/>
      <c r="B63" s="102"/>
      <c r="C63" s="116"/>
      <c r="D63" s="119"/>
      <c r="E63" s="103"/>
      <c r="F63" s="101"/>
      <c r="G63" s="104"/>
      <c r="H63" s="103"/>
      <c r="I63" s="105"/>
      <c r="J63" s="106"/>
      <c r="K63" s="105"/>
      <c r="L63" s="106"/>
      <c r="M63" s="65"/>
      <c r="N63" s="114"/>
    </row>
    <row r="64" spans="1:14" ht="14.25">
      <c r="A64" s="115"/>
      <c r="B64" s="102"/>
      <c r="C64" s="116"/>
      <c r="D64" s="119"/>
      <c r="E64" s="103"/>
      <c r="F64" s="101"/>
      <c r="G64" s="104"/>
      <c r="H64" s="103"/>
      <c r="I64" s="105"/>
      <c r="J64" s="106"/>
      <c r="K64" s="105"/>
      <c r="L64" s="106"/>
      <c r="M64" s="65"/>
      <c r="N64" s="114"/>
    </row>
    <row r="65" spans="1:14" ht="14.25">
      <c r="A65" s="115"/>
      <c r="B65" s="102"/>
      <c r="C65" s="116"/>
      <c r="D65" s="119"/>
      <c r="E65" s="103"/>
      <c r="F65" s="101"/>
      <c r="G65" s="104"/>
      <c r="H65" s="103"/>
      <c r="I65" s="105"/>
      <c r="J65" s="106"/>
      <c r="K65" s="105"/>
      <c r="L65" s="106"/>
      <c r="M65" s="65"/>
      <c r="N65" s="114"/>
    </row>
    <row r="66" spans="1:14" ht="14.25">
      <c r="A66" s="115"/>
      <c r="B66" s="102"/>
      <c r="C66" s="116"/>
      <c r="D66" s="119"/>
      <c r="E66" s="103"/>
      <c r="F66" s="101"/>
      <c r="G66" s="104"/>
      <c r="H66" s="103"/>
      <c r="I66" s="105"/>
      <c r="J66" s="106"/>
      <c r="K66" s="105"/>
      <c r="L66" s="106"/>
      <c r="M66" s="65"/>
      <c r="N66" s="114"/>
    </row>
    <row r="67" spans="1:14" ht="15">
      <c r="A67" s="28"/>
      <c r="B67" s="17"/>
      <c r="C67" s="12"/>
      <c r="D67" s="17"/>
      <c r="E67" s="17"/>
      <c r="F67" s="17"/>
      <c r="G67" s="12"/>
      <c r="H67" s="12"/>
      <c r="I67" s="13"/>
      <c r="J67" s="13"/>
      <c r="K67" s="13"/>
      <c r="L67" s="13"/>
      <c r="M67" s="27"/>
    </row>
    <row r="68" spans="1:14" ht="15">
      <c r="A68" s="28"/>
      <c r="B68" s="17"/>
      <c r="C68" s="12"/>
      <c r="D68" s="17"/>
      <c r="E68" s="17"/>
      <c r="F68" s="17"/>
      <c r="G68" s="12"/>
      <c r="H68" s="12"/>
      <c r="I68" s="13"/>
      <c r="J68" s="13"/>
      <c r="K68" s="13"/>
      <c r="L68" s="13"/>
      <c r="M68" s="27"/>
    </row>
    <row r="69" spans="1:14" ht="15">
      <c r="A69" s="11"/>
      <c r="B69" s="17"/>
      <c r="C69" s="12"/>
      <c r="D69" s="12"/>
      <c r="E69" s="12"/>
      <c r="F69" s="12"/>
      <c r="G69" s="12"/>
      <c r="H69" s="12"/>
      <c r="I69" s="13"/>
      <c r="J69" s="13"/>
      <c r="K69" s="13"/>
      <c r="L69" s="13"/>
      <c r="M69" s="12"/>
    </row>
    <row r="70" spans="1:14" ht="15">
      <c r="A70" s="11"/>
      <c r="B70" s="12"/>
      <c r="C70" s="12"/>
      <c r="D70" s="12"/>
      <c r="E70" s="12"/>
      <c r="F70" s="12"/>
      <c r="G70" s="12"/>
      <c r="H70" s="12"/>
      <c r="I70" s="13"/>
      <c r="J70" s="13"/>
      <c r="K70" s="13"/>
      <c r="L70" s="13"/>
      <c r="M70" s="12"/>
    </row>
    <row r="71" spans="1:14" ht="15">
      <c r="A71" s="11"/>
      <c r="B71" s="12"/>
      <c r="C71" s="12"/>
      <c r="D71" s="12"/>
      <c r="E71" s="12"/>
      <c r="F71" s="12"/>
      <c r="G71" s="12"/>
      <c r="H71" s="12"/>
      <c r="I71" s="13"/>
      <c r="J71" s="13"/>
      <c r="K71" s="13"/>
      <c r="L71" s="13"/>
      <c r="M71" s="12"/>
    </row>
    <row r="72" spans="1:14" ht="15">
      <c r="A72" s="11"/>
      <c r="B72" s="12"/>
      <c r="C72" s="12"/>
      <c r="D72" s="12"/>
      <c r="E72" s="12"/>
      <c r="F72" s="12"/>
      <c r="G72" s="12"/>
      <c r="H72" s="12"/>
      <c r="I72" s="13"/>
      <c r="J72" s="13"/>
      <c r="K72" s="13"/>
      <c r="L72" s="13"/>
      <c r="M72" s="12"/>
    </row>
    <row r="73" spans="1:14" ht="15">
      <c r="A73" s="11"/>
      <c r="B73" s="12"/>
      <c r="C73" s="12"/>
      <c r="D73" s="12"/>
      <c r="E73" s="12"/>
      <c r="F73" s="12"/>
      <c r="G73" s="12"/>
      <c r="H73" s="12"/>
      <c r="I73" s="13"/>
      <c r="J73" s="13"/>
      <c r="K73" s="13"/>
      <c r="L73" s="13"/>
      <c r="M73" s="12"/>
    </row>
    <row r="74" spans="1:14" ht="15">
      <c r="A74" s="11"/>
      <c r="B74" s="12"/>
      <c r="C74" s="12"/>
      <c r="D74" s="12"/>
      <c r="E74" s="12"/>
      <c r="F74" s="12"/>
      <c r="G74" s="12"/>
      <c r="H74" s="12"/>
      <c r="I74" s="13"/>
      <c r="J74" s="13"/>
      <c r="K74" s="13"/>
      <c r="L74" s="13"/>
      <c r="M74" s="12"/>
    </row>
    <row r="75" spans="1:14" ht="15">
      <c r="A75" s="11"/>
      <c r="B75" s="12"/>
      <c r="C75" s="12"/>
      <c r="D75" s="12"/>
      <c r="E75" s="12"/>
      <c r="F75" s="12"/>
      <c r="G75" s="12"/>
      <c r="H75" s="12"/>
      <c r="I75" s="13"/>
      <c r="J75" s="13"/>
      <c r="K75" s="13"/>
      <c r="L75" s="13"/>
      <c r="M75" s="12"/>
    </row>
    <row r="76" spans="1:14" ht="15">
      <c r="A76" s="2"/>
      <c r="B76" s="12"/>
      <c r="C76" s="1"/>
      <c r="D76" s="1"/>
      <c r="E76" s="1"/>
      <c r="F76" s="1"/>
      <c r="G76" s="1"/>
      <c r="H76" s="1"/>
      <c r="I76" s="4"/>
      <c r="J76" s="4"/>
      <c r="K76" s="4"/>
      <c r="L76" s="4"/>
      <c r="M76" s="1"/>
    </row>
    <row r="77" spans="1:14">
      <c r="A77" s="2"/>
      <c r="B77" s="1"/>
      <c r="C77" s="1"/>
      <c r="D77" s="1"/>
      <c r="E77" s="1"/>
      <c r="F77" s="1"/>
      <c r="G77" s="1"/>
      <c r="H77" s="1"/>
      <c r="I77" s="4"/>
      <c r="J77" s="4"/>
      <c r="K77" s="4"/>
      <c r="L77" s="4"/>
      <c r="M77" s="1"/>
    </row>
    <row r="78" spans="1:14">
      <c r="A78" s="2"/>
      <c r="B78" s="1"/>
      <c r="C78" s="1"/>
      <c r="D78" s="1"/>
      <c r="E78" s="1"/>
      <c r="F78" s="1"/>
      <c r="G78" s="1"/>
      <c r="H78" s="1"/>
      <c r="I78" s="4"/>
      <c r="J78" s="4"/>
      <c r="K78" s="4"/>
      <c r="L78" s="4"/>
      <c r="M78" s="1"/>
    </row>
    <row r="79" spans="1:14">
      <c r="A79" s="2"/>
      <c r="B79" s="1"/>
      <c r="C79" s="1"/>
      <c r="D79" s="1"/>
      <c r="E79" s="1"/>
      <c r="F79" s="1"/>
      <c r="G79" s="1"/>
      <c r="H79" s="1"/>
      <c r="I79" s="4"/>
      <c r="J79" s="4"/>
      <c r="K79" s="4"/>
      <c r="L79" s="4"/>
      <c r="M79" s="1"/>
    </row>
    <row r="80" spans="1:14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B83" s="1"/>
    </row>
  </sheetData>
  <mergeCells count="8">
    <mergeCell ref="A41:C41"/>
    <mergeCell ref="A17:C17"/>
    <mergeCell ref="A1:N1"/>
    <mergeCell ref="L36:N36"/>
    <mergeCell ref="A37:N38"/>
    <mergeCell ref="A39:N39"/>
    <mergeCell ref="A40:N40"/>
    <mergeCell ref="E19:J19"/>
  </mergeCells>
  <pageMargins left="0" right="0.17" top="0.22" bottom="0" header="0.46" footer="0.5"/>
  <pageSetup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85"/>
  <sheetViews>
    <sheetView workbookViewId="0">
      <selection activeCell="T50" sqref="T50"/>
    </sheetView>
  </sheetViews>
  <sheetFormatPr defaultRowHeight="12.75"/>
  <cols>
    <col min="1" max="1" width="9.28515625" customWidth="1"/>
    <col min="2" max="2" width="8" customWidth="1"/>
    <col min="3" max="3" width="13" customWidth="1"/>
    <col min="4" max="4" width="4.85546875" customWidth="1"/>
    <col min="5" max="5" width="7.85546875" customWidth="1"/>
    <col min="6" max="6" width="4.85546875" customWidth="1"/>
    <col min="7" max="7" width="18.85546875" customWidth="1"/>
    <col min="8" max="8" width="18.5703125" customWidth="1"/>
    <col min="9" max="9" width="9.5703125" customWidth="1"/>
    <col min="10" max="10" width="9.7109375" customWidth="1"/>
    <col min="11" max="11" width="9.5703125" customWidth="1"/>
    <col min="12" max="12" width="9.85546875" customWidth="1"/>
    <col min="13" max="13" width="6" customWidth="1"/>
    <col min="14" max="14" width="5" customWidth="1"/>
  </cols>
  <sheetData>
    <row r="1" spans="1:14" ht="21.95" customHeight="1">
      <c r="A1" s="234" t="s">
        <v>768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48"/>
    </row>
    <row r="2" spans="1:14">
      <c r="A2" s="18" t="s">
        <v>0</v>
      </c>
      <c r="B2" s="81" t="s">
        <v>595</v>
      </c>
      <c r="C2" s="18" t="s">
        <v>2</v>
      </c>
      <c r="D2" s="14" t="s">
        <v>4</v>
      </c>
      <c r="E2" s="18" t="s">
        <v>530</v>
      </c>
      <c r="F2" s="18" t="s">
        <v>6</v>
      </c>
      <c r="G2" s="14" t="s">
        <v>7</v>
      </c>
      <c r="H2" s="18" t="s">
        <v>8</v>
      </c>
      <c r="I2" s="14" t="s">
        <v>9</v>
      </c>
      <c r="J2" s="18" t="s">
        <v>11</v>
      </c>
      <c r="K2" s="14" t="s">
        <v>11</v>
      </c>
      <c r="L2" s="18" t="s">
        <v>14</v>
      </c>
      <c r="M2" s="18" t="s">
        <v>16</v>
      </c>
      <c r="N2" s="33" t="s">
        <v>149</v>
      </c>
    </row>
    <row r="3" spans="1:14">
      <c r="A3" s="19"/>
      <c r="B3" s="3"/>
      <c r="C3" s="20" t="s">
        <v>3</v>
      </c>
      <c r="D3" s="16"/>
      <c r="E3" s="21" t="s">
        <v>531</v>
      </c>
      <c r="F3" s="20" t="s">
        <v>534</v>
      </c>
      <c r="G3" s="16"/>
      <c r="H3" s="21"/>
      <c r="I3" s="15" t="s">
        <v>10</v>
      </c>
      <c r="J3" s="20" t="s">
        <v>12</v>
      </c>
      <c r="K3" s="15" t="s">
        <v>13</v>
      </c>
      <c r="L3" s="20" t="s">
        <v>15</v>
      </c>
      <c r="M3" s="21"/>
      <c r="N3" s="35" t="s">
        <v>150</v>
      </c>
    </row>
    <row r="4" spans="1:14" ht="15.75">
      <c r="A4" s="29" t="s">
        <v>22</v>
      </c>
      <c r="B4" s="1"/>
      <c r="C4" s="25"/>
      <c r="D4" s="1"/>
      <c r="E4" s="64"/>
      <c r="F4" s="25"/>
      <c r="G4" s="1"/>
      <c r="H4" s="25"/>
      <c r="I4" s="1"/>
      <c r="J4" s="25"/>
      <c r="K4" s="1"/>
      <c r="L4" s="26"/>
      <c r="M4" s="25"/>
      <c r="N4" s="34"/>
    </row>
    <row r="5" spans="1:14" ht="14.25">
      <c r="A5" s="115">
        <v>42696</v>
      </c>
      <c r="B5" s="102">
        <v>593696</v>
      </c>
      <c r="C5" s="116" t="s">
        <v>849</v>
      </c>
      <c r="D5" s="119" t="s">
        <v>20</v>
      </c>
      <c r="E5" s="103">
        <v>39643</v>
      </c>
      <c r="F5" s="101" t="s">
        <v>17</v>
      </c>
      <c r="G5" s="104" t="s">
        <v>850</v>
      </c>
      <c r="H5" s="103" t="s">
        <v>851</v>
      </c>
      <c r="I5" s="105">
        <v>262500</v>
      </c>
      <c r="J5" s="106">
        <v>32000</v>
      </c>
      <c r="K5" s="105">
        <v>215700</v>
      </c>
      <c r="L5" s="106">
        <v>247700</v>
      </c>
      <c r="M5" s="65">
        <v>0.94</v>
      </c>
      <c r="N5" s="114" t="s">
        <v>229</v>
      </c>
    </row>
    <row r="6" spans="1:14" ht="14.25">
      <c r="A6" s="121">
        <v>42678</v>
      </c>
      <c r="B6" s="107">
        <v>586268</v>
      </c>
      <c r="C6" s="118" t="s">
        <v>787</v>
      </c>
      <c r="D6" s="122" t="s">
        <v>20</v>
      </c>
      <c r="E6" s="108">
        <v>39431</v>
      </c>
      <c r="F6" s="109" t="s">
        <v>17</v>
      </c>
      <c r="G6" s="110" t="s">
        <v>780</v>
      </c>
      <c r="H6" s="108" t="s">
        <v>781</v>
      </c>
      <c r="I6" s="111">
        <v>45000</v>
      </c>
      <c r="J6" s="112">
        <v>65000</v>
      </c>
      <c r="K6" s="111">
        <v>68000</v>
      </c>
      <c r="L6" s="112">
        <v>133600</v>
      </c>
      <c r="M6" s="71"/>
      <c r="N6" s="123"/>
    </row>
    <row r="7" spans="1:14" ht="14.25">
      <c r="A7" s="121">
        <v>42900</v>
      </c>
      <c r="B7" s="107">
        <v>672226</v>
      </c>
      <c r="C7" s="118" t="s">
        <v>836</v>
      </c>
      <c r="D7" s="122" t="s">
        <v>20</v>
      </c>
      <c r="E7" s="108">
        <v>39791</v>
      </c>
      <c r="F7" s="109" t="s">
        <v>17</v>
      </c>
      <c r="G7" s="110" t="s">
        <v>817</v>
      </c>
      <c r="H7" s="108" t="s">
        <v>818</v>
      </c>
      <c r="I7" s="111">
        <v>40000</v>
      </c>
      <c r="J7" s="112">
        <v>33800</v>
      </c>
      <c r="K7" s="111">
        <v>4300</v>
      </c>
      <c r="L7" s="112">
        <v>38100</v>
      </c>
      <c r="M7" s="71"/>
      <c r="N7" s="123"/>
    </row>
    <row r="8" spans="1:14" ht="14.25">
      <c r="A8" s="115">
        <v>42922</v>
      </c>
      <c r="B8" s="102">
        <v>684321</v>
      </c>
      <c r="C8" s="116" t="s">
        <v>833</v>
      </c>
      <c r="D8" s="119" t="s">
        <v>20</v>
      </c>
      <c r="E8" s="103">
        <v>37745</v>
      </c>
      <c r="F8" s="101" t="s">
        <v>17</v>
      </c>
      <c r="G8" s="104" t="s">
        <v>834</v>
      </c>
      <c r="H8" s="103" t="s">
        <v>835</v>
      </c>
      <c r="I8" s="105">
        <v>315000</v>
      </c>
      <c r="J8" s="106">
        <v>158000</v>
      </c>
      <c r="K8" s="105">
        <v>166900</v>
      </c>
      <c r="L8" s="106">
        <v>324900</v>
      </c>
      <c r="M8" s="65">
        <v>1.03</v>
      </c>
      <c r="N8" s="114" t="s">
        <v>229</v>
      </c>
    </row>
    <row r="9" spans="1:14" ht="14.25">
      <c r="A9" s="121">
        <v>42958</v>
      </c>
      <c r="B9" s="107">
        <v>704780</v>
      </c>
      <c r="C9" s="118" t="s">
        <v>842</v>
      </c>
      <c r="D9" s="122" t="s">
        <v>19</v>
      </c>
      <c r="E9" s="108">
        <v>37164</v>
      </c>
      <c r="F9" s="109" t="s">
        <v>17</v>
      </c>
      <c r="G9" s="110" t="s">
        <v>843</v>
      </c>
      <c r="H9" s="108" t="s">
        <v>629</v>
      </c>
      <c r="I9" s="111">
        <v>5500</v>
      </c>
      <c r="J9" s="112">
        <v>6500</v>
      </c>
      <c r="K9" s="111">
        <v>0</v>
      </c>
      <c r="L9" s="112">
        <v>6500</v>
      </c>
      <c r="M9" s="71"/>
      <c r="N9" s="123"/>
    </row>
    <row r="10" spans="1:14" ht="14.25">
      <c r="A10" s="121">
        <v>42972</v>
      </c>
      <c r="B10" s="107">
        <v>711802</v>
      </c>
      <c r="C10" s="118" t="s">
        <v>845</v>
      </c>
      <c r="D10" s="122" t="s">
        <v>19</v>
      </c>
      <c r="E10" s="108">
        <v>37681</v>
      </c>
      <c r="F10" s="109" t="s">
        <v>17</v>
      </c>
      <c r="G10" s="110" t="s">
        <v>357</v>
      </c>
      <c r="H10" s="108" t="s">
        <v>844</v>
      </c>
      <c r="I10" s="111">
        <v>93500</v>
      </c>
      <c r="J10" s="112">
        <v>77600</v>
      </c>
      <c r="K10" s="111">
        <v>49900</v>
      </c>
      <c r="L10" s="112">
        <v>127500</v>
      </c>
      <c r="M10" s="71">
        <v>1.36</v>
      </c>
      <c r="N10" s="123" t="s">
        <v>487</v>
      </c>
    </row>
    <row r="11" spans="1:14" ht="14.25">
      <c r="A11" s="115">
        <v>42993</v>
      </c>
      <c r="B11" s="102">
        <v>721673</v>
      </c>
      <c r="C11" s="116" t="s">
        <v>846</v>
      </c>
      <c r="D11" s="119" t="s">
        <v>19</v>
      </c>
      <c r="E11" s="103">
        <v>75765</v>
      </c>
      <c r="F11" s="101" t="s">
        <v>17</v>
      </c>
      <c r="G11" s="104" t="s">
        <v>847</v>
      </c>
      <c r="H11" s="103" t="s">
        <v>848</v>
      </c>
      <c r="I11" s="105">
        <v>107350</v>
      </c>
      <c r="J11" s="106">
        <v>40000</v>
      </c>
      <c r="K11" s="105">
        <v>79200</v>
      </c>
      <c r="L11" s="106">
        <v>119200</v>
      </c>
      <c r="M11" s="65">
        <v>1.1100000000000001</v>
      </c>
      <c r="N11" s="114" t="s">
        <v>563</v>
      </c>
    </row>
    <row r="12" spans="1:14" ht="15">
      <c r="A12" s="121">
        <v>42996</v>
      </c>
      <c r="B12" s="107">
        <v>722310</v>
      </c>
      <c r="C12" s="118" t="s">
        <v>856</v>
      </c>
      <c r="D12" s="122" t="s">
        <v>20</v>
      </c>
      <c r="E12" s="42">
        <v>74661</v>
      </c>
      <c r="F12" s="43" t="s">
        <v>17</v>
      </c>
      <c r="G12" s="44" t="s">
        <v>857</v>
      </c>
      <c r="H12" s="42" t="s">
        <v>858</v>
      </c>
      <c r="I12" s="45">
        <v>122000</v>
      </c>
      <c r="J12" s="46">
        <v>59900</v>
      </c>
      <c r="K12" s="45">
        <v>74200</v>
      </c>
      <c r="L12" s="46">
        <v>134100</v>
      </c>
      <c r="M12" s="71">
        <v>1.1000000000000001</v>
      </c>
      <c r="N12" s="123" t="s">
        <v>229</v>
      </c>
    </row>
    <row r="13" spans="1:14" ht="14.25">
      <c r="A13" s="121"/>
      <c r="B13" s="107"/>
      <c r="C13" s="118"/>
      <c r="D13" s="122"/>
      <c r="E13" s="108"/>
      <c r="F13" s="109"/>
      <c r="G13" s="110"/>
      <c r="H13" s="108"/>
      <c r="I13" s="111"/>
      <c r="J13" s="112"/>
      <c r="K13" s="111"/>
      <c r="L13" s="112"/>
      <c r="M13" s="71"/>
      <c r="N13" s="123"/>
    </row>
    <row r="14" spans="1:14" ht="15.75">
      <c r="A14" s="238" t="s">
        <v>148</v>
      </c>
      <c r="B14" s="264"/>
      <c r="C14" s="265"/>
      <c r="D14" s="119"/>
      <c r="E14" s="5"/>
      <c r="F14" s="7"/>
      <c r="G14" s="22"/>
      <c r="H14" s="5"/>
      <c r="I14" s="24"/>
      <c r="J14" s="8"/>
      <c r="K14" s="24"/>
      <c r="L14" s="8"/>
      <c r="M14" s="65"/>
      <c r="N14" s="114"/>
    </row>
    <row r="15" spans="1:14" ht="14.25">
      <c r="A15" s="121">
        <v>42793</v>
      </c>
      <c r="B15" s="107">
        <v>624365</v>
      </c>
      <c r="C15" s="118" t="s">
        <v>424</v>
      </c>
      <c r="D15" s="122" t="s">
        <v>385</v>
      </c>
      <c r="E15" s="108"/>
      <c r="F15" s="109" t="s">
        <v>17</v>
      </c>
      <c r="G15" s="110" t="s">
        <v>790</v>
      </c>
      <c r="H15" s="108" t="s">
        <v>791</v>
      </c>
      <c r="I15" s="111">
        <v>14000</v>
      </c>
      <c r="J15" s="112">
        <v>6600</v>
      </c>
      <c r="K15" s="111">
        <v>0</v>
      </c>
      <c r="L15" s="112">
        <v>6600</v>
      </c>
      <c r="M15" s="71"/>
      <c r="N15" s="123"/>
    </row>
    <row r="16" spans="1:14" ht="14.25">
      <c r="A16" s="121">
        <v>42823</v>
      </c>
      <c r="B16" s="107">
        <v>634946</v>
      </c>
      <c r="C16" s="118" t="s">
        <v>799</v>
      </c>
      <c r="D16" s="122" t="s">
        <v>19</v>
      </c>
      <c r="E16" s="108"/>
      <c r="F16" s="109" t="s">
        <v>17</v>
      </c>
      <c r="G16" s="110" t="s">
        <v>801</v>
      </c>
      <c r="H16" s="108" t="s">
        <v>800</v>
      </c>
      <c r="I16" s="111">
        <v>19000</v>
      </c>
      <c r="J16" s="112">
        <v>20000</v>
      </c>
      <c r="K16" s="111">
        <v>0</v>
      </c>
      <c r="L16" s="112">
        <v>20000</v>
      </c>
      <c r="M16" s="71"/>
      <c r="N16" s="114"/>
    </row>
    <row r="17" spans="1:14" ht="14.25">
      <c r="A17" s="121"/>
      <c r="B17" s="107"/>
      <c r="C17" s="118"/>
      <c r="D17" s="122"/>
      <c r="E17" s="108"/>
      <c r="F17" s="109"/>
      <c r="G17" s="110"/>
      <c r="H17" s="108"/>
      <c r="I17" s="111"/>
      <c r="J17" s="112"/>
      <c r="K17" s="111"/>
      <c r="L17" s="112"/>
      <c r="M17" s="71"/>
      <c r="N17" s="123"/>
    </row>
    <row r="18" spans="1:14" ht="15.75">
      <c r="A18" s="124" t="s">
        <v>703</v>
      </c>
      <c r="B18" s="125"/>
      <c r="C18" s="126"/>
      <c r="D18" s="119"/>
      <c r="E18" s="5"/>
      <c r="F18" s="7"/>
      <c r="G18" s="22"/>
      <c r="H18" s="5"/>
      <c r="I18" s="24"/>
      <c r="J18" s="8"/>
      <c r="K18" s="24"/>
      <c r="L18" s="8"/>
      <c r="M18" s="65"/>
      <c r="N18" s="114"/>
    </row>
    <row r="19" spans="1:14" ht="14.25">
      <c r="A19" s="115">
        <v>42671</v>
      </c>
      <c r="B19" s="102">
        <v>583619</v>
      </c>
      <c r="C19" s="116" t="s">
        <v>786</v>
      </c>
      <c r="D19" s="119" t="s">
        <v>19</v>
      </c>
      <c r="E19" s="103">
        <v>30519</v>
      </c>
      <c r="F19" s="101" t="s">
        <v>17</v>
      </c>
      <c r="G19" s="104" t="s">
        <v>25</v>
      </c>
      <c r="H19" s="103" t="s">
        <v>779</v>
      </c>
      <c r="I19" s="105">
        <v>72000</v>
      </c>
      <c r="J19" s="106">
        <v>40000</v>
      </c>
      <c r="K19" s="105">
        <v>19400</v>
      </c>
      <c r="L19" s="106">
        <v>59400</v>
      </c>
      <c r="M19" s="65">
        <v>0.83</v>
      </c>
      <c r="N19" s="114"/>
    </row>
    <row r="20" spans="1:14" ht="14.25">
      <c r="A20" s="121">
        <v>42741</v>
      </c>
      <c r="B20" s="107">
        <v>610788</v>
      </c>
      <c r="C20" s="118" t="s">
        <v>785</v>
      </c>
      <c r="D20" s="122" t="s">
        <v>19</v>
      </c>
      <c r="E20" s="108">
        <v>85157</v>
      </c>
      <c r="F20" s="109" t="s">
        <v>18</v>
      </c>
      <c r="G20" s="110" t="s">
        <v>783</v>
      </c>
      <c r="H20" s="108" t="s">
        <v>784</v>
      </c>
      <c r="I20" s="111">
        <v>55000</v>
      </c>
      <c r="J20" s="112">
        <v>107600</v>
      </c>
      <c r="K20" s="111">
        <v>10800</v>
      </c>
      <c r="L20" s="112">
        <v>118400</v>
      </c>
      <c r="M20" s="71"/>
      <c r="N20" s="123"/>
    </row>
    <row r="21" spans="1:14" ht="15">
      <c r="A21" s="121"/>
      <c r="B21" s="107"/>
      <c r="C21" s="118" t="s">
        <v>782</v>
      </c>
      <c r="D21" s="122" t="s">
        <v>19</v>
      </c>
      <c r="E21" s="42"/>
      <c r="F21" s="109"/>
      <c r="G21" s="110"/>
      <c r="H21" s="108"/>
      <c r="I21" s="111"/>
      <c r="J21" s="112"/>
      <c r="K21" s="111"/>
      <c r="L21" s="112"/>
      <c r="M21" s="71"/>
      <c r="N21" s="123"/>
    </row>
    <row r="22" spans="1:14" ht="15">
      <c r="A22" s="121">
        <v>42846</v>
      </c>
      <c r="B22" s="107">
        <v>644459</v>
      </c>
      <c r="C22" s="118" t="s">
        <v>806</v>
      </c>
      <c r="D22" s="122" t="s">
        <v>20</v>
      </c>
      <c r="E22" s="42">
        <v>34897</v>
      </c>
      <c r="F22" s="109" t="s">
        <v>17</v>
      </c>
      <c r="G22" s="110" t="s">
        <v>807</v>
      </c>
      <c r="H22" s="108" t="s">
        <v>808</v>
      </c>
      <c r="I22" s="111">
        <v>200000</v>
      </c>
      <c r="J22" s="112">
        <v>109800</v>
      </c>
      <c r="K22" s="111">
        <v>97800</v>
      </c>
      <c r="L22" s="112">
        <v>207600</v>
      </c>
      <c r="M22" s="71"/>
      <c r="N22" s="123"/>
    </row>
    <row r="23" spans="1:14" ht="15">
      <c r="A23" s="115">
        <v>42856</v>
      </c>
      <c r="B23" s="102">
        <v>649717</v>
      </c>
      <c r="C23" s="116" t="s">
        <v>736</v>
      </c>
      <c r="D23" s="119" t="s">
        <v>19</v>
      </c>
      <c r="E23" s="5">
        <v>33811</v>
      </c>
      <c r="F23" s="101" t="s">
        <v>17</v>
      </c>
      <c r="G23" s="104" t="s">
        <v>376</v>
      </c>
      <c r="H23" s="103" t="s">
        <v>809</v>
      </c>
      <c r="I23" s="105">
        <v>107000</v>
      </c>
      <c r="J23" s="106">
        <v>53000</v>
      </c>
      <c r="K23" s="105">
        <v>33800</v>
      </c>
      <c r="L23" s="106">
        <v>86800</v>
      </c>
      <c r="M23" s="65">
        <v>0.78</v>
      </c>
      <c r="N23" s="114"/>
    </row>
    <row r="24" spans="1:14" ht="15">
      <c r="A24" s="115"/>
      <c r="B24" s="102"/>
      <c r="C24" s="116" t="s">
        <v>705</v>
      </c>
      <c r="D24" s="119" t="s">
        <v>19</v>
      </c>
      <c r="E24" s="5"/>
      <c r="F24" s="101"/>
      <c r="G24" s="104"/>
      <c r="H24" s="103"/>
      <c r="I24" s="105"/>
      <c r="J24" s="106"/>
      <c r="K24" s="105"/>
      <c r="L24" s="106"/>
      <c r="M24" s="65"/>
      <c r="N24" s="114"/>
    </row>
    <row r="25" spans="1:14" ht="15">
      <c r="A25" s="115">
        <v>42900</v>
      </c>
      <c r="B25" s="102">
        <v>672232</v>
      </c>
      <c r="C25" s="116" t="s">
        <v>820</v>
      </c>
      <c r="D25" s="119" t="s">
        <v>19</v>
      </c>
      <c r="E25" s="5">
        <v>83205</v>
      </c>
      <c r="F25" s="101" t="s">
        <v>17</v>
      </c>
      <c r="G25" s="104" t="s">
        <v>232</v>
      </c>
      <c r="H25" s="103" t="s">
        <v>819</v>
      </c>
      <c r="I25" s="105">
        <v>72000</v>
      </c>
      <c r="J25" s="106">
        <v>62800</v>
      </c>
      <c r="K25" s="105">
        <v>0</v>
      </c>
      <c r="L25" s="106">
        <v>62800</v>
      </c>
      <c r="M25" s="65">
        <v>0.87</v>
      </c>
      <c r="N25" s="114"/>
    </row>
    <row r="26" spans="1:14" ht="15">
      <c r="A26" s="115">
        <v>42919</v>
      </c>
      <c r="B26" s="102">
        <v>683069</v>
      </c>
      <c r="C26" s="116" t="s">
        <v>827</v>
      </c>
      <c r="D26" s="119" t="s">
        <v>19</v>
      </c>
      <c r="E26" s="5">
        <v>83783</v>
      </c>
      <c r="F26" s="101" t="s">
        <v>17</v>
      </c>
      <c r="G26" s="104" t="s">
        <v>828</v>
      </c>
      <c r="H26" s="103" t="s">
        <v>829</v>
      </c>
      <c r="I26" s="105">
        <v>42500</v>
      </c>
      <c r="J26" s="106">
        <v>40100</v>
      </c>
      <c r="K26" s="105">
        <v>0</v>
      </c>
      <c r="L26" s="106">
        <v>40100</v>
      </c>
      <c r="M26" s="65">
        <v>0.94</v>
      </c>
      <c r="N26" s="114"/>
    </row>
    <row r="27" spans="1:14" ht="15">
      <c r="A27" s="115">
        <v>42930</v>
      </c>
      <c r="B27" s="102">
        <v>686633</v>
      </c>
      <c r="C27" s="116" t="s">
        <v>837</v>
      </c>
      <c r="D27" s="119" t="s">
        <v>19</v>
      </c>
      <c r="E27" s="5">
        <v>32229</v>
      </c>
      <c r="F27" s="101" t="s">
        <v>17</v>
      </c>
      <c r="G27" s="104" t="s">
        <v>839</v>
      </c>
      <c r="H27" s="103" t="s">
        <v>840</v>
      </c>
      <c r="I27" s="105">
        <v>108000</v>
      </c>
      <c r="J27" s="106">
        <v>73000</v>
      </c>
      <c r="K27" s="105">
        <v>31800</v>
      </c>
      <c r="L27" s="106">
        <v>104800</v>
      </c>
      <c r="M27" s="65">
        <v>0.97</v>
      </c>
      <c r="N27" s="114"/>
    </row>
    <row r="28" spans="1:14" ht="15">
      <c r="A28" s="115"/>
      <c r="B28" s="102"/>
      <c r="C28" s="116" t="s">
        <v>838</v>
      </c>
      <c r="D28" s="119"/>
      <c r="E28" s="5"/>
      <c r="F28" s="101"/>
      <c r="G28" s="104"/>
      <c r="H28" s="103"/>
      <c r="I28" s="105"/>
      <c r="J28" s="106"/>
      <c r="K28" s="105"/>
      <c r="L28" s="106"/>
      <c r="M28" s="65"/>
      <c r="N28" s="114"/>
    </row>
    <row r="29" spans="1:14" ht="15">
      <c r="A29" s="115">
        <v>42949</v>
      </c>
      <c r="B29" s="102">
        <v>699620</v>
      </c>
      <c r="C29" s="116" t="s">
        <v>859</v>
      </c>
      <c r="D29" s="119" t="s">
        <v>19</v>
      </c>
      <c r="E29" s="5"/>
      <c r="F29" s="101" t="s">
        <v>17</v>
      </c>
      <c r="G29" s="104" t="s">
        <v>841</v>
      </c>
      <c r="H29" s="103" t="s">
        <v>650</v>
      </c>
      <c r="I29" s="105">
        <v>53500</v>
      </c>
      <c r="J29" s="106">
        <v>44300</v>
      </c>
      <c r="K29" s="105">
        <v>1500</v>
      </c>
      <c r="L29" s="106">
        <v>45800</v>
      </c>
      <c r="M29" s="65">
        <v>0.86</v>
      </c>
      <c r="N29" s="114"/>
    </row>
    <row r="30" spans="1:14" ht="15">
      <c r="A30" s="121">
        <v>43000</v>
      </c>
      <c r="B30" s="107">
        <v>724350</v>
      </c>
      <c r="C30" s="118" t="s">
        <v>860</v>
      </c>
      <c r="D30" s="122" t="s">
        <v>19</v>
      </c>
      <c r="E30" s="42"/>
      <c r="F30" s="109" t="s">
        <v>17</v>
      </c>
      <c r="G30" s="110" t="s">
        <v>861</v>
      </c>
      <c r="H30" s="108" t="s">
        <v>677</v>
      </c>
      <c r="I30" s="111">
        <v>12000</v>
      </c>
      <c r="J30" s="112">
        <v>45000</v>
      </c>
      <c r="K30" s="111"/>
      <c r="L30" s="112">
        <v>45000</v>
      </c>
      <c r="M30" s="71"/>
      <c r="N30" s="123"/>
    </row>
    <row r="31" spans="1:14" ht="15">
      <c r="A31" s="115"/>
      <c r="B31" s="102"/>
      <c r="C31" s="116"/>
      <c r="D31" s="119"/>
      <c r="E31" s="5"/>
      <c r="F31" s="101"/>
      <c r="G31" s="104"/>
      <c r="H31" s="103"/>
      <c r="I31" s="105"/>
      <c r="J31" s="106"/>
      <c r="K31" s="105"/>
      <c r="L31" s="106"/>
      <c r="M31" s="65"/>
      <c r="N31" s="114"/>
    </row>
    <row r="32" spans="1:14" ht="15">
      <c r="A32" s="115"/>
      <c r="B32" s="102"/>
      <c r="C32" s="116"/>
      <c r="D32" s="119"/>
      <c r="E32" s="5"/>
      <c r="F32" s="101"/>
      <c r="G32" s="104"/>
      <c r="H32" s="103"/>
      <c r="I32" s="105"/>
      <c r="J32" s="106"/>
      <c r="K32" s="105"/>
      <c r="L32" s="106"/>
      <c r="M32" s="65"/>
      <c r="N32" s="114"/>
    </row>
    <row r="33" spans="1:14" ht="15">
      <c r="A33" s="115"/>
      <c r="B33" s="102"/>
      <c r="C33" s="116"/>
      <c r="D33" s="119"/>
      <c r="E33" s="5"/>
      <c r="F33" s="101"/>
      <c r="G33" s="104"/>
      <c r="H33" s="103"/>
      <c r="I33" s="105"/>
      <c r="J33" s="106"/>
      <c r="K33" s="105"/>
      <c r="L33" s="106"/>
      <c r="M33" s="65"/>
      <c r="N33" s="114"/>
    </row>
    <row r="34" spans="1:14" ht="15">
      <c r="A34" s="115"/>
      <c r="B34" s="102"/>
      <c r="C34" s="116"/>
      <c r="D34" s="119"/>
      <c r="E34" s="5"/>
      <c r="F34" s="101"/>
      <c r="G34" s="104"/>
      <c r="H34" s="103"/>
      <c r="I34" s="105"/>
      <c r="J34" s="106"/>
      <c r="K34" s="105"/>
      <c r="L34" s="106"/>
      <c r="M34" s="65"/>
      <c r="N34" s="114"/>
    </row>
    <row r="35" spans="1:14" ht="15">
      <c r="A35" s="115"/>
      <c r="B35" s="102"/>
      <c r="C35" s="116"/>
      <c r="D35" s="119"/>
      <c r="E35" s="5"/>
      <c r="F35" s="101"/>
      <c r="G35" s="104"/>
      <c r="H35" s="103"/>
      <c r="I35" s="105"/>
      <c r="J35" s="106"/>
      <c r="K35" s="105"/>
      <c r="L35" s="106"/>
      <c r="M35" s="65"/>
      <c r="N35" s="114"/>
    </row>
    <row r="36" spans="1:14" ht="15.75">
      <c r="A36" s="115"/>
      <c r="B36" s="23"/>
      <c r="C36" s="117"/>
      <c r="D36" s="119"/>
      <c r="E36" s="5"/>
      <c r="F36" s="7"/>
      <c r="G36" s="22" t="s">
        <v>34</v>
      </c>
      <c r="H36" s="5"/>
      <c r="I36" s="24"/>
      <c r="J36" s="8"/>
      <c r="K36" s="24"/>
      <c r="L36" s="258" t="s">
        <v>702</v>
      </c>
      <c r="M36" s="259"/>
      <c r="N36" s="260"/>
    </row>
    <row r="37" spans="1:14" ht="15" customHeight="1">
      <c r="A37" s="253" t="s">
        <v>701</v>
      </c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4"/>
    </row>
    <row r="38" spans="1:14" ht="15" customHeight="1">
      <c r="A38" s="255"/>
      <c r="B38" s="256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7"/>
    </row>
    <row r="39" spans="1:14" ht="15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</row>
    <row r="40" spans="1:14" ht="20.25">
      <c r="A40" s="234"/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48"/>
    </row>
    <row r="41" spans="1:14" ht="15.75">
      <c r="A41" s="261" t="s">
        <v>704</v>
      </c>
      <c r="B41" s="262"/>
      <c r="C41" s="263"/>
      <c r="D41" s="119"/>
      <c r="E41" s="5"/>
      <c r="F41" s="101"/>
      <c r="G41" s="104"/>
      <c r="H41" s="103"/>
      <c r="I41" s="105"/>
      <c r="J41" s="106"/>
      <c r="K41" s="105"/>
      <c r="L41" s="106"/>
      <c r="M41" s="65"/>
      <c r="N41" s="114"/>
    </row>
    <row r="42" spans="1:14" ht="14.25">
      <c r="A42" s="121">
        <v>42669</v>
      </c>
      <c r="B42" s="107">
        <v>581792</v>
      </c>
      <c r="C42" s="118" t="s">
        <v>788</v>
      </c>
      <c r="D42" s="107" t="s">
        <v>19</v>
      </c>
      <c r="E42" s="108">
        <v>76199</v>
      </c>
      <c r="F42" s="109" t="s">
        <v>17</v>
      </c>
      <c r="G42" s="110" t="s">
        <v>776</v>
      </c>
      <c r="H42" s="108" t="s">
        <v>634</v>
      </c>
      <c r="I42" s="111">
        <v>165000</v>
      </c>
      <c r="J42" s="112">
        <v>155000</v>
      </c>
      <c r="K42" s="111">
        <v>27200</v>
      </c>
      <c r="L42" s="112">
        <v>182200</v>
      </c>
      <c r="M42" s="71"/>
      <c r="N42" s="123"/>
    </row>
    <row r="43" spans="1:14" ht="14.25">
      <c r="A43" s="115">
        <v>42671</v>
      </c>
      <c r="B43" s="102">
        <v>579588</v>
      </c>
      <c r="C43" s="116" t="s">
        <v>789</v>
      </c>
      <c r="D43" s="102" t="s">
        <v>19</v>
      </c>
      <c r="E43" s="103">
        <v>36681</v>
      </c>
      <c r="F43" s="101" t="s">
        <v>17</v>
      </c>
      <c r="G43" s="104" t="s">
        <v>777</v>
      </c>
      <c r="H43" s="103" t="s">
        <v>778</v>
      </c>
      <c r="I43" s="105">
        <v>69500</v>
      </c>
      <c r="J43" s="106">
        <v>42500</v>
      </c>
      <c r="K43" s="105">
        <v>20500</v>
      </c>
      <c r="L43" s="106">
        <v>63000</v>
      </c>
      <c r="M43" s="79">
        <v>0.91</v>
      </c>
      <c r="N43" s="114" t="s">
        <v>345</v>
      </c>
    </row>
    <row r="44" spans="1:14" ht="14.25">
      <c r="A44" s="115">
        <v>42696</v>
      </c>
      <c r="B44" s="102">
        <v>593667</v>
      </c>
      <c r="C44" s="116" t="s">
        <v>895</v>
      </c>
      <c r="D44" s="102" t="s">
        <v>20</v>
      </c>
      <c r="E44" s="103">
        <v>78577</v>
      </c>
      <c r="F44" s="101" t="s">
        <v>17</v>
      </c>
      <c r="G44" s="104" t="s">
        <v>896</v>
      </c>
      <c r="H44" s="103" t="s">
        <v>897</v>
      </c>
      <c r="I44" s="105">
        <v>278000</v>
      </c>
      <c r="J44" s="106">
        <v>134500</v>
      </c>
      <c r="K44" s="105">
        <v>116100</v>
      </c>
      <c r="L44" s="106">
        <v>250600</v>
      </c>
      <c r="M44" s="79">
        <v>0.9</v>
      </c>
      <c r="N44" s="114" t="s">
        <v>345</v>
      </c>
    </row>
    <row r="45" spans="1:14" ht="14.25">
      <c r="A45" s="115"/>
      <c r="B45" s="102"/>
      <c r="C45" s="116" t="s">
        <v>898</v>
      </c>
      <c r="D45" s="102"/>
      <c r="E45" s="103"/>
      <c r="F45" s="101"/>
      <c r="G45" s="104"/>
      <c r="H45" s="103"/>
      <c r="I45" s="105"/>
      <c r="J45" s="106"/>
      <c r="K45" s="105"/>
      <c r="L45" s="106"/>
      <c r="M45" s="79"/>
      <c r="N45" s="114"/>
    </row>
    <row r="46" spans="1:14" ht="14.25">
      <c r="A46" s="115">
        <v>42821</v>
      </c>
      <c r="B46" s="102">
        <v>632411</v>
      </c>
      <c r="C46" s="116" t="s">
        <v>792</v>
      </c>
      <c r="D46" s="102" t="s">
        <v>20</v>
      </c>
      <c r="E46" s="103">
        <v>36747</v>
      </c>
      <c r="F46" s="101" t="s">
        <v>17</v>
      </c>
      <c r="G46" s="104" t="s">
        <v>793</v>
      </c>
      <c r="H46" s="103" t="s">
        <v>794</v>
      </c>
      <c r="I46" s="105">
        <v>167500</v>
      </c>
      <c r="J46" s="106">
        <v>65000</v>
      </c>
      <c r="K46" s="105">
        <v>121900</v>
      </c>
      <c r="L46" s="106">
        <v>186900</v>
      </c>
      <c r="M46" s="65">
        <v>1.1200000000000001</v>
      </c>
      <c r="N46" s="114" t="s">
        <v>563</v>
      </c>
    </row>
    <row r="47" spans="1:14" ht="14.25">
      <c r="A47" s="115">
        <v>42817</v>
      </c>
      <c r="B47" s="102">
        <v>632060</v>
      </c>
      <c r="C47" s="116" t="s">
        <v>795</v>
      </c>
      <c r="D47" s="102" t="s">
        <v>19</v>
      </c>
      <c r="E47" s="103">
        <v>35405</v>
      </c>
      <c r="F47" s="101" t="s">
        <v>17</v>
      </c>
      <c r="G47" s="104" t="s">
        <v>796</v>
      </c>
      <c r="H47" s="103" t="s">
        <v>797</v>
      </c>
      <c r="I47" s="105">
        <v>59900</v>
      </c>
      <c r="J47" s="106">
        <v>79700</v>
      </c>
      <c r="K47" s="105">
        <v>0</v>
      </c>
      <c r="L47" s="106">
        <v>79700</v>
      </c>
      <c r="M47" s="65">
        <v>1.33</v>
      </c>
      <c r="N47" s="114"/>
    </row>
    <row r="48" spans="1:14" ht="14.25">
      <c r="A48" s="121">
        <v>42822</v>
      </c>
      <c r="B48" s="107">
        <v>631294</v>
      </c>
      <c r="C48" s="118" t="s">
        <v>798</v>
      </c>
      <c r="D48" s="107" t="s">
        <v>19</v>
      </c>
      <c r="E48" s="108"/>
      <c r="F48" s="109" t="s">
        <v>17</v>
      </c>
      <c r="G48" s="110" t="s">
        <v>663</v>
      </c>
      <c r="H48" s="108" t="s">
        <v>664</v>
      </c>
      <c r="I48" s="111">
        <v>85000</v>
      </c>
      <c r="J48" s="112">
        <v>63000</v>
      </c>
      <c r="K48" s="111">
        <v>18600</v>
      </c>
      <c r="L48" s="112">
        <v>81600</v>
      </c>
      <c r="M48" s="71"/>
      <c r="N48" s="123"/>
    </row>
    <row r="49" spans="1:14" ht="14.25">
      <c r="A49" s="115">
        <v>42825</v>
      </c>
      <c r="B49" s="102">
        <v>636708</v>
      </c>
      <c r="C49" s="116" t="s">
        <v>804</v>
      </c>
      <c r="D49" s="102" t="s">
        <v>19</v>
      </c>
      <c r="E49" s="103"/>
      <c r="F49" s="101" t="s">
        <v>17</v>
      </c>
      <c r="G49" s="104" t="s">
        <v>802</v>
      </c>
      <c r="H49" s="103" t="s">
        <v>803</v>
      </c>
      <c r="I49" s="105">
        <v>15000</v>
      </c>
      <c r="J49" s="106">
        <v>10500</v>
      </c>
      <c r="K49" s="105">
        <v>1600</v>
      </c>
      <c r="L49" s="106">
        <v>12100</v>
      </c>
      <c r="M49" s="65">
        <v>0.81</v>
      </c>
      <c r="N49" s="114" t="s">
        <v>855</v>
      </c>
    </row>
    <row r="50" spans="1:14" ht="14.25">
      <c r="A50" s="115">
        <v>42846</v>
      </c>
      <c r="B50" s="102">
        <v>644634</v>
      </c>
      <c r="C50" s="116" t="s">
        <v>805</v>
      </c>
      <c r="D50" s="102" t="s">
        <v>19</v>
      </c>
      <c r="E50" s="103">
        <v>78895</v>
      </c>
      <c r="F50" s="101" t="s">
        <v>17</v>
      </c>
      <c r="G50" s="104" t="s">
        <v>269</v>
      </c>
      <c r="H50" s="103" t="s">
        <v>442</v>
      </c>
      <c r="I50" s="105">
        <v>127000</v>
      </c>
      <c r="J50" s="106">
        <v>73000</v>
      </c>
      <c r="K50" s="105">
        <v>56900</v>
      </c>
      <c r="L50" s="106">
        <v>129900</v>
      </c>
      <c r="M50" s="65">
        <v>1.02</v>
      </c>
      <c r="N50" s="114" t="s">
        <v>345</v>
      </c>
    </row>
    <row r="51" spans="1:14" ht="14.25">
      <c r="A51" s="121">
        <v>42867</v>
      </c>
      <c r="B51" s="107">
        <v>655050</v>
      </c>
      <c r="C51" s="118" t="s">
        <v>813</v>
      </c>
      <c r="D51" s="107" t="s">
        <v>19</v>
      </c>
      <c r="E51" s="108">
        <v>76057</v>
      </c>
      <c r="F51" s="109" t="s">
        <v>17</v>
      </c>
      <c r="G51" s="110" t="s">
        <v>811</v>
      </c>
      <c r="H51" s="108" t="s">
        <v>812</v>
      </c>
      <c r="I51" s="111">
        <v>73200</v>
      </c>
      <c r="J51" s="112">
        <v>50000</v>
      </c>
      <c r="K51" s="111">
        <v>1500</v>
      </c>
      <c r="L51" s="112">
        <v>51500</v>
      </c>
      <c r="M51" s="71"/>
      <c r="N51" s="114"/>
    </row>
    <row r="52" spans="1:14" ht="15" customHeight="1">
      <c r="A52" s="121">
        <v>42867</v>
      </c>
      <c r="B52" s="107">
        <v>655073</v>
      </c>
      <c r="C52" s="118" t="s">
        <v>810</v>
      </c>
      <c r="D52" s="107" t="s">
        <v>19</v>
      </c>
      <c r="E52" s="108"/>
      <c r="F52" s="109" t="s">
        <v>17</v>
      </c>
      <c r="G52" s="110" t="s">
        <v>811</v>
      </c>
      <c r="H52" s="108" t="s">
        <v>812</v>
      </c>
      <c r="I52" s="111">
        <v>1800</v>
      </c>
      <c r="J52" s="112">
        <v>1800</v>
      </c>
      <c r="K52" s="111">
        <v>0</v>
      </c>
      <c r="L52" s="112">
        <v>1800</v>
      </c>
      <c r="M52" s="71"/>
      <c r="N52" s="114"/>
    </row>
    <row r="53" spans="1:14" ht="15" customHeight="1">
      <c r="A53" s="115">
        <v>42871</v>
      </c>
      <c r="B53" s="102">
        <v>656807</v>
      </c>
      <c r="C53" s="116" t="s">
        <v>814</v>
      </c>
      <c r="D53" s="119" t="s">
        <v>20</v>
      </c>
      <c r="E53" s="103">
        <v>81511</v>
      </c>
      <c r="F53" s="101" t="s">
        <v>17</v>
      </c>
      <c r="G53" s="104" t="s">
        <v>815</v>
      </c>
      <c r="H53" s="103" t="s">
        <v>816</v>
      </c>
      <c r="I53" s="105">
        <v>280000</v>
      </c>
      <c r="J53" s="106">
        <v>66000</v>
      </c>
      <c r="K53" s="105">
        <v>135900</v>
      </c>
      <c r="L53" s="106">
        <v>201900</v>
      </c>
      <c r="M53" s="65">
        <v>0.72</v>
      </c>
      <c r="N53" s="114" t="s">
        <v>345</v>
      </c>
    </row>
    <row r="54" spans="1:14" ht="15" customHeight="1">
      <c r="A54" s="115">
        <v>42901</v>
      </c>
      <c r="B54" s="102">
        <v>672228</v>
      </c>
      <c r="C54" s="116" t="s">
        <v>852</v>
      </c>
      <c r="D54" s="119" t="s">
        <v>20</v>
      </c>
      <c r="E54" s="103">
        <v>31085</v>
      </c>
      <c r="F54" s="101" t="s">
        <v>17</v>
      </c>
      <c r="G54" s="104" t="s">
        <v>853</v>
      </c>
      <c r="H54" s="103" t="s">
        <v>854</v>
      </c>
      <c r="I54" s="105">
        <v>83000</v>
      </c>
      <c r="J54" s="106">
        <v>30700</v>
      </c>
      <c r="K54" s="105">
        <v>41000</v>
      </c>
      <c r="L54" s="106">
        <v>71700</v>
      </c>
      <c r="M54" s="65">
        <v>0.86</v>
      </c>
      <c r="N54" s="114" t="s">
        <v>476</v>
      </c>
    </row>
    <row r="55" spans="1:14" ht="15" customHeight="1">
      <c r="A55" s="115">
        <v>42914</v>
      </c>
      <c r="B55" s="102">
        <v>679348</v>
      </c>
      <c r="C55" s="116" t="s">
        <v>821</v>
      </c>
      <c r="D55" s="119" t="s">
        <v>19</v>
      </c>
      <c r="E55" s="103">
        <v>78953</v>
      </c>
      <c r="F55" s="101" t="s">
        <v>17</v>
      </c>
      <c r="G55" s="104" t="s">
        <v>195</v>
      </c>
      <c r="H55" s="103" t="s">
        <v>822</v>
      </c>
      <c r="I55" s="105">
        <v>191000</v>
      </c>
      <c r="J55" s="106">
        <v>65000</v>
      </c>
      <c r="K55" s="105">
        <v>96600</v>
      </c>
      <c r="L55" s="106">
        <v>161600</v>
      </c>
      <c r="M55" s="65">
        <v>0.85</v>
      </c>
      <c r="N55" s="114" t="s">
        <v>345</v>
      </c>
    </row>
    <row r="56" spans="1:14" ht="15" customHeight="1">
      <c r="A56" s="121">
        <v>42916</v>
      </c>
      <c r="B56" s="107">
        <v>682163</v>
      </c>
      <c r="C56" s="118" t="s">
        <v>823</v>
      </c>
      <c r="D56" s="122" t="s">
        <v>19</v>
      </c>
      <c r="E56" s="108">
        <v>81439</v>
      </c>
      <c r="F56" s="109" t="s">
        <v>17</v>
      </c>
      <c r="G56" s="110" t="s">
        <v>437</v>
      </c>
      <c r="H56" s="108" t="s">
        <v>826</v>
      </c>
      <c r="I56" s="111">
        <v>188330</v>
      </c>
      <c r="J56" s="112">
        <v>103100</v>
      </c>
      <c r="K56" s="111">
        <v>47400</v>
      </c>
      <c r="L56" s="112">
        <v>150500</v>
      </c>
      <c r="M56" s="71"/>
      <c r="N56" s="114"/>
    </row>
    <row r="57" spans="1:14" ht="15" customHeight="1">
      <c r="A57" s="121"/>
      <c r="B57" s="107"/>
      <c r="C57" s="118" t="s">
        <v>824</v>
      </c>
      <c r="D57" s="122"/>
      <c r="E57" s="108"/>
      <c r="F57" s="109"/>
      <c r="G57" s="110"/>
      <c r="H57" s="108"/>
      <c r="I57" s="111"/>
      <c r="J57" s="112"/>
      <c r="K57" s="111"/>
      <c r="L57" s="112"/>
      <c r="M57" s="71"/>
      <c r="N57" s="114"/>
    </row>
    <row r="58" spans="1:14" ht="15" customHeight="1">
      <c r="A58" s="121"/>
      <c r="B58" s="107"/>
      <c r="C58" s="118" t="s">
        <v>825</v>
      </c>
      <c r="D58" s="122"/>
      <c r="E58" s="108"/>
      <c r="F58" s="109"/>
      <c r="G58" s="110"/>
      <c r="H58" s="108"/>
      <c r="I58" s="111"/>
      <c r="J58" s="112"/>
      <c r="K58" s="111"/>
      <c r="L58" s="112"/>
      <c r="M58" s="71"/>
      <c r="N58" s="114"/>
    </row>
    <row r="59" spans="1:14" ht="15" customHeight="1">
      <c r="A59" s="115">
        <v>42921</v>
      </c>
      <c r="B59" s="102">
        <v>683220</v>
      </c>
      <c r="C59" s="116" t="s">
        <v>830</v>
      </c>
      <c r="D59" s="119" t="s">
        <v>19</v>
      </c>
      <c r="E59" s="103">
        <v>35423</v>
      </c>
      <c r="F59" s="101" t="s">
        <v>17</v>
      </c>
      <c r="G59" s="104" t="s">
        <v>831</v>
      </c>
      <c r="H59" s="103" t="s">
        <v>832</v>
      </c>
      <c r="I59" s="105">
        <v>55000</v>
      </c>
      <c r="J59" s="106">
        <v>74500</v>
      </c>
      <c r="K59" s="105">
        <v>0</v>
      </c>
      <c r="L59" s="106">
        <v>74500</v>
      </c>
      <c r="M59" s="65">
        <v>1.35</v>
      </c>
      <c r="N59" s="114"/>
    </row>
    <row r="60" spans="1:14" ht="15" customHeight="1">
      <c r="A60" s="121">
        <v>43003</v>
      </c>
      <c r="B60" s="107">
        <v>724996</v>
      </c>
      <c r="C60" s="118" t="s">
        <v>823</v>
      </c>
      <c r="D60" s="122" t="s">
        <v>19</v>
      </c>
      <c r="E60" s="108">
        <v>81439</v>
      </c>
      <c r="F60" s="109" t="s">
        <v>17</v>
      </c>
      <c r="G60" s="110" t="s">
        <v>862</v>
      </c>
      <c r="H60" s="108" t="s">
        <v>864</v>
      </c>
      <c r="I60" s="111">
        <v>240000</v>
      </c>
      <c r="J60" s="112">
        <v>103100</v>
      </c>
      <c r="K60" s="111">
        <v>47400</v>
      </c>
      <c r="L60" s="112">
        <v>150500</v>
      </c>
      <c r="M60" s="65"/>
      <c r="N60" s="114"/>
    </row>
    <row r="61" spans="1:14" ht="15" customHeight="1">
      <c r="A61" s="121"/>
      <c r="B61" s="107"/>
      <c r="C61" s="118" t="s">
        <v>824</v>
      </c>
      <c r="D61" s="122"/>
      <c r="E61" s="108"/>
      <c r="F61" s="109"/>
      <c r="G61" s="110" t="s">
        <v>863</v>
      </c>
      <c r="H61" s="108"/>
      <c r="I61" s="111"/>
      <c r="J61" s="112"/>
      <c r="K61" s="111"/>
      <c r="L61" s="112"/>
      <c r="M61" s="65"/>
      <c r="N61" s="114"/>
    </row>
    <row r="62" spans="1:14" ht="15" customHeight="1">
      <c r="A62" s="121"/>
      <c r="B62" s="107"/>
      <c r="C62" s="118" t="s">
        <v>825</v>
      </c>
      <c r="D62" s="122"/>
      <c r="E62" s="108"/>
      <c r="F62" s="109"/>
      <c r="G62" s="110"/>
      <c r="H62" s="108"/>
      <c r="I62" s="111"/>
      <c r="J62" s="112"/>
      <c r="K62" s="111"/>
      <c r="L62" s="112"/>
      <c r="M62" s="65"/>
      <c r="N62" s="114"/>
    </row>
    <row r="63" spans="1:14" ht="15" customHeight="1">
      <c r="A63" s="115">
        <v>43010</v>
      </c>
      <c r="B63" s="102">
        <v>730103</v>
      </c>
      <c r="C63" s="116" t="s">
        <v>865</v>
      </c>
      <c r="D63" s="119" t="s">
        <v>20</v>
      </c>
      <c r="E63" s="103">
        <v>77427</v>
      </c>
      <c r="F63" s="101" t="s">
        <v>17</v>
      </c>
      <c r="G63" s="104" t="s">
        <v>866</v>
      </c>
      <c r="H63" s="103" t="s">
        <v>867</v>
      </c>
      <c r="I63" s="105">
        <v>384900</v>
      </c>
      <c r="J63" s="106">
        <v>66600</v>
      </c>
      <c r="K63" s="105">
        <v>230900</v>
      </c>
      <c r="L63" s="106">
        <v>297500</v>
      </c>
      <c r="M63" s="65">
        <v>0.77</v>
      </c>
      <c r="N63" s="114" t="s">
        <v>563</v>
      </c>
    </row>
    <row r="64" spans="1:14" ht="15" customHeight="1">
      <c r="A64" s="115"/>
      <c r="B64" s="102"/>
      <c r="C64" s="116"/>
      <c r="D64" s="119"/>
      <c r="E64" s="103"/>
      <c r="F64" s="101"/>
      <c r="G64" s="104"/>
      <c r="H64" s="103"/>
      <c r="I64" s="105"/>
      <c r="J64" s="106"/>
      <c r="K64" s="105"/>
      <c r="L64" s="106"/>
      <c r="M64" s="65"/>
      <c r="N64" s="114"/>
    </row>
    <row r="65" spans="1:14" ht="14.25">
      <c r="A65" s="115"/>
      <c r="B65" s="102"/>
      <c r="C65" s="116"/>
      <c r="D65" s="119"/>
      <c r="E65" s="103"/>
      <c r="F65" s="101"/>
      <c r="G65" s="104"/>
      <c r="H65" s="103"/>
      <c r="I65" s="105"/>
      <c r="J65" s="106"/>
      <c r="K65" s="105"/>
      <c r="L65" s="106"/>
      <c r="M65" s="65"/>
      <c r="N65" s="114"/>
    </row>
    <row r="66" spans="1:14" ht="14.25">
      <c r="A66" s="115"/>
      <c r="B66" s="102"/>
      <c r="C66" s="116"/>
      <c r="D66" s="119"/>
      <c r="E66" s="103"/>
      <c r="F66" s="101"/>
      <c r="G66" s="104"/>
      <c r="H66" s="103"/>
      <c r="I66" s="105"/>
      <c r="J66" s="106"/>
      <c r="K66" s="105"/>
      <c r="L66" s="106"/>
      <c r="M66" s="65"/>
      <c r="N66" s="114"/>
    </row>
    <row r="67" spans="1:14" ht="14.25">
      <c r="A67" s="115"/>
      <c r="B67" s="102"/>
      <c r="C67" s="116"/>
      <c r="D67" s="119"/>
      <c r="E67" s="103"/>
      <c r="F67" s="101"/>
      <c r="G67" s="104"/>
      <c r="H67" s="103"/>
      <c r="I67" s="105"/>
      <c r="J67" s="106"/>
      <c r="K67" s="105"/>
      <c r="L67" s="106"/>
      <c r="M67" s="65"/>
      <c r="N67" s="114"/>
    </row>
    <row r="68" spans="1:14" ht="14.25">
      <c r="A68" s="115"/>
      <c r="B68" s="102"/>
      <c r="C68" s="116"/>
      <c r="D68" s="119"/>
      <c r="E68" s="103"/>
      <c r="F68" s="101"/>
      <c r="G68" s="104"/>
      <c r="H68" s="103"/>
      <c r="I68" s="105"/>
      <c r="J68" s="106"/>
      <c r="K68" s="105"/>
      <c r="L68" s="106"/>
      <c r="M68" s="65"/>
      <c r="N68" s="114"/>
    </row>
    <row r="69" spans="1:14" ht="15">
      <c r="A69" s="28"/>
      <c r="B69" s="17"/>
      <c r="C69" s="12"/>
      <c r="D69" s="17"/>
      <c r="E69" s="17"/>
      <c r="F69" s="17"/>
      <c r="G69" s="12"/>
      <c r="H69" s="12"/>
      <c r="I69" s="13"/>
      <c r="J69" s="13"/>
      <c r="K69" s="13"/>
      <c r="L69" s="13"/>
      <c r="M69" s="27"/>
    </row>
    <row r="70" spans="1:14" ht="15">
      <c r="A70" s="28"/>
      <c r="B70" s="17"/>
      <c r="C70" s="12"/>
      <c r="D70" s="17"/>
      <c r="E70" s="17"/>
      <c r="F70" s="17"/>
      <c r="G70" s="12"/>
      <c r="H70" s="12"/>
      <c r="I70" s="13"/>
      <c r="J70" s="13"/>
      <c r="K70" s="13"/>
      <c r="L70" s="13"/>
      <c r="M70" s="27"/>
    </row>
    <row r="71" spans="1:14" ht="15">
      <c r="A71" s="11"/>
      <c r="B71" s="17"/>
      <c r="C71" s="12"/>
      <c r="D71" s="12"/>
      <c r="E71" s="12"/>
      <c r="F71" s="12"/>
      <c r="G71" s="12"/>
      <c r="H71" s="12"/>
      <c r="I71" s="13"/>
      <c r="J71" s="13"/>
      <c r="K71" s="13"/>
      <c r="L71" s="13"/>
      <c r="M71" s="12"/>
    </row>
    <row r="72" spans="1:14" ht="15">
      <c r="A72" s="11"/>
      <c r="B72" s="12"/>
      <c r="C72" s="12"/>
      <c r="D72" s="12"/>
      <c r="E72" s="12"/>
      <c r="F72" s="12"/>
      <c r="G72" s="12"/>
      <c r="H72" s="12"/>
      <c r="I72" s="13"/>
      <c r="J72" s="13"/>
      <c r="K72" s="13"/>
      <c r="L72" s="13"/>
      <c r="M72" s="12"/>
    </row>
    <row r="73" spans="1:14" ht="15">
      <c r="A73" s="11"/>
      <c r="B73" s="12"/>
      <c r="C73" s="12"/>
      <c r="D73" s="12"/>
      <c r="E73" s="12"/>
      <c r="F73" s="12"/>
      <c r="G73" s="12"/>
      <c r="H73" s="12"/>
      <c r="I73" s="13"/>
      <c r="J73" s="13"/>
      <c r="K73" s="13"/>
      <c r="L73" s="13"/>
      <c r="M73" s="12"/>
    </row>
    <row r="74" spans="1:14" ht="15">
      <c r="A74" s="11"/>
      <c r="B74" s="12"/>
      <c r="C74" s="12"/>
      <c r="D74" s="12"/>
      <c r="E74" s="12"/>
      <c r="F74" s="12"/>
      <c r="G74" s="12"/>
      <c r="H74" s="12"/>
      <c r="I74" s="13"/>
      <c r="J74" s="13"/>
      <c r="K74" s="13"/>
      <c r="L74" s="13"/>
      <c r="M74" s="12"/>
    </row>
    <row r="75" spans="1:14" ht="15">
      <c r="A75" s="11"/>
      <c r="B75" s="12"/>
      <c r="C75" s="12"/>
      <c r="D75" s="12"/>
      <c r="E75" s="12"/>
      <c r="F75" s="12"/>
      <c r="G75" s="12"/>
      <c r="H75" s="12"/>
      <c r="I75" s="13"/>
      <c r="J75" s="13"/>
      <c r="K75" s="13"/>
      <c r="L75" s="13"/>
      <c r="M75" s="12"/>
    </row>
    <row r="76" spans="1:14" ht="15">
      <c r="A76" s="11"/>
      <c r="B76" s="12"/>
      <c r="C76" s="12"/>
      <c r="D76" s="12"/>
      <c r="E76" s="12"/>
      <c r="F76" s="12"/>
      <c r="G76" s="12"/>
      <c r="H76" s="12"/>
      <c r="I76" s="13"/>
      <c r="J76" s="13"/>
      <c r="K76" s="13"/>
      <c r="L76" s="13"/>
      <c r="M76" s="12"/>
    </row>
    <row r="77" spans="1:14" ht="15">
      <c r="A77" s="11"/>
      <c r="B77" s="12"/>
      <c r="C77" s="12"/>
      <c r="D77" s="12"/>
      <c r="E77" s="12"/>
      <c r="F77" s="12"/>
      <c r="G77" s="12"/>
      <c r="H77" s="12"/>
      <c r="I77" s="13"/>
      <c r="J77" s="13"/>
      <c r="K77" s="13"/>
      <c r="L77" s="13"/>
      <c r="M77" s="12"/>
    </row>
    <row r="78" spans="1:14" ht="15">
      <c r="A78" s="2"/>
      <c r="B78" s="12"/>
      <c r="C78" s="1"/>
      <c r="D78" s="1"/>
      <c r="E78" s="1"/>
      <c r="F78" s="1"/>
      <c r="G78" s="1"/>
      <c r="H78" s="1"/>
      <c r="I78" s="4"/>
      <c r="J78" s="4"/>
      <c r="K78" s="4"/>
      <c r="L78" s="4"/>
      <c r="M78" s="1"/>
    </row>
    <row r="79" spans="1:14">
      <c r="A79" s="2"/>
      <c r="B79" s="1"/>
      <c r="C79" s="1"/>
      <c r="D79" s="1"/>
      <c r="E79" s="1"/>
      <c r="F79" s="1"/>
      <c r="G79" s="1"/>
      <c r="H79" s="1"/>
      <c r="I79" s="4"/>
      <c r="J79" s="4"/>
      <c r="K79" s="4"/>
      <c r="L79" s="4"/>
      <c r="M79" s="1"/>
    </row>
    <row r="80" spans="1:14">
      <c r="A80" s="2"/>
      <c r="B80" s="1"/>
      <c r="C80" s="1"/>
      <c r="D80" s="1"/>
      <c r="E80" s="1"/>
      <c r="F80" s="1"/>
      <c r="G80" s="1"/>
      <c r="H80" s="1"/>
      <c r="I80" s="4"/>
      <c r="J80" s="4"/>
      <c r="K80" s="4"/>
      <c r="L80" s="4"/>
      <c r="M80" s="1"/>
    </row>
    <row r="81" spans="1:13">
      <c r="A81" s="2"/>
      <c r="B81" s="1"/>
      <c r="C81" s="1"/>
      <c r="D81" s="1"/>
      <c r="E81" s="1"/>
      <c r="F81" s="1"/>
      <c r="G81" s="1"/>
      <c r="H81" s="1"/>
      <c r="I81" s="4"/>
      <c r="J81" s="4"/>
      <c r="K81" s="4"/>
      <c r="L81" s="4"/>
      <c r="M81" s="1"/>
    </row>
    <row r="82" spans="1:13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B85" s="1"/>
    </row>
  </sheetData>
  <mergeCells count="7">
    <mergeCell ref="A40:N40"/>
    <mergeCell ref="A41:C41"/>
    <mergeCell ref="A1:N1"/>
    <mergeCell ref="L36:N36"/>
    <mergeCell ref="A37:N38"/>
    <mergeCell ref="A39:N39"/>
    <mergeCell ref="A14:C14"/>
  </mergeCells>
  <printOptions horizontalCentered="1"/>
  <pageMargins left="0" right="0" top="0.25" bottom="0.25" header="0.3" footer="0"/>
  <pageSetup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83"/>
  <sheetViews>
    <sheetView topLeftCell="A19" workbookViewId="0">
      <selection activeCell="S4" sqref="S4"/>
    </sheetView>
  </sheetViews>
  <sheetFormatPr defaultRowHeight="12.75"/>
  <cols>
    <col min="1" max="1" width="9.85546875" customWidth="1"/>
    <col min="2" max="2" width="8.7109375" customWidth="1"/>
    <col min="3" max="3" width="13" customWidth="1"/>
    <col min="4" max="4" width="4.85546875" customWidth="1"/>
    <col min="5" max="5" width="7.85546875" customWidth="1"/>
    <col min="6" max="6" width="6" customWidth="1"/>
    <col min="7" max="7" width="19.42578125" customWidth="1"/>
    <col min="8" max="8" width="19.140625" customWidth="1"/>
    <col min="9" max="9" width="9.5703125" customWidth="1"/>
    <col min="10" max="10" width="9.7109375" customWidth="1"/>
    <col min="11" max="11" width="9.5703125" customWidth="1"/>
    <col min="12" max="12" width="9.85546875" customWidth="1"/>
    <col min="13" max="13" width="6" customWidth="1"/>
    <col min="14" max="14" width="5" customWidth="1"/>
  </cols>
  <sheetData>
    <row r="1" spans="1:14" ht="21.95" customHeight="1">
      <c r="A1" s="234" t="s">
        <v>868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48"/>
    </row>
    <row r="2" spans="1:14">
      <c r="A2" s="18" t="s">
        <v>0</v>
      </c>
      <c r="B2" s="81" t="s">
        <v>595</v>
      </c>
      <c r="C2" s="18" t="s">
        <v>2</v>
      </c>
      <c r="D2" s="14" t="s">
        <v>4</v>
      </c>
      <c r="E2" s="18" t="s">
        <v>530</v>
      </c>
      <c r="F2" s="18" t="s">
        <v>6</v>
      </c>
      <c r="G2" s="14" t="s">
        <v>7</v>
      </c>
      <c r="H2" s="18" t="s">
        <v>8</v>
      </c>
      <c r="I2" s="14" t="s">
        <v>9</v>
      </c>
      <c r="J2" s="18" t="s">
        <v>11</v>
      </c>
      <c r="K2" s="14" t="s">
        <v>11</v>
      </c>
      <c r="L2" s="18" t="s">
        <v>14</v>
      </c>
      <c r="M2" s="18" t="s">
        <v>16</v>
      </c>
      <c r="N2" s="33" t="s">
        <v>149</v>
      </c>
    </row>
    <row r="3" spans="1:14">
      <c r="A3" s="19"/>
      <c r="B3" s="3"/>
      <c r="C3" s="20" t="s">
        <v>3</v>
      </c>
      <c r="D3" s="16"/>
      <c r="E3" s="21" t="s">
        <v>531</v>
      </c>
      <c r="F3" s="20" t="s">
        <v>534</v>
      </c>
      <c r="G3" s="16"/>
      <c r="H3" s="21"/>
      <c r="I3" s="15" t="s">
        <v>10</v>
      </c>
      <c r="J3" s="20" t="s">
        <v>12</v>
      </c>
      <c r="K3" s="15" t="s">
        <v>13</v>
      </c>
      <c r="L3" s="20" t="s">
        <v>15</v>
      </c>
      <c r="M3" s="21"/>
      <c r="N3" s="35" t="s">
        <v>150</v>
      </c>
    </row>
    <row r="4" spans="1:14" ht="15.75">
      <c r="A4" s="29" t="s">
        <v>22</v>
      </c>
      <c r="B4" s="1"/>
      <c r="C4" s="25"/>
      <c r="D4" s="1"/>
      <c r="E4" s="64"/>
      <c r="F4" s="25"/>
      <c r="G4" s="1"/>
      <c r="H4" s="25"/>
      <c r="I4" s="1"/>
      <c r="J4" s="25"/>
      <c r="K4" s="1"/>
      <c r="L4" s="26"/>
      <c r="M4" s="25"/>
      <c r="N4" s="34"/>
    </row>
    <row r="5" spans="1:14" ht="14.25">
      <c r="A5" s="121">
        <v>43284</v>
      </c>
      <c r="B5" s="107">
        <v>833547</v>
      </c>
      <c r="C5" s="118" t="s">
        <v>914</v>
      </c>
      <c r="D5" s="122" t="s">
        <v>19</v>
      </c>
      <c r="E5" s="108">
        <v>37133</v>
      </c>
      <c r="F5" s="109" t="s">
        <v>40</v>
      </c>
      <c r="G5" s="110" t="s">
        <v>915</v>
      </c>
      <c r="H5" s="108" t="s">
        <v>916</v>
      </c>
      <c r="I5" s="111">
        <v>21500</v>
      </c>
      <c r="J5" s="112">
        <v>9800</v>
      </c>
      <c r="K5" s="111">
        <v>0</v>
      </c>
      <c r="L5" s="112">
        <v>9800</v>
      </c>
      <c r="M5" s="71"/>
      <c r="N5" s="123"/>
    </row>
    <row r="6" spans="1:14" ht="14.25">
      <c r="A6" s="115">
        <v>43313</v>
      </c>
      <c r="B6" s="102">
        <v>848488</v>
      </c>
      <c r="C6" s="116" t="s">
        <v>919</v>
      </c>
      <c r="D6" s="119" t="s">
        <v>20</v>
      </c>
      <c r="E6" s="103">
        <v>73346</v>
      </c>
      <c r="F6" s="101" t="s">
        <v>17</v>
      </c>
      <c r="G6" s="104" t="s">
        <v>920</v>
      </c>
      <c r="H6" s="103" t="s">
        <v>921</v>
      </c>
      <c r="I6" s="105">
        <v>101000</v>
      </c>
      <c r="J6" s="106">
        <v>61900</v>
      </c>
      <c r="K6" s="105">
        <v>38800</v>
      </c>
      <c r="L6" s="106">
        <v>100700</v>
      </c>
      <c r="M6" s="65">
        <v>1</v>
      </c>
      <c r="N6" s="114" t="s">
        <v>365</v>
      </c>
    </row>
    <row r="7" spans="1:14" ht="14.25">
      <c r="A7" s="115">
        <v>43354</v>
      </c>
      <c r="B7" s="102">
        <v>872387</v>
      </c>
      <c r="C7" s="116" t="s">
        <v>933</v>
      </c>
      <c r="D7" s="119" t="s">
        <v>19</v>
      </c>
      <c r="E7" s="103">
        <v>37164</v>
      </c>
      <c r="F7" s="101" t="s">
        <v>17</v>
      </c>
      <c r="G7" s="104" t="s">
        <v>934</v>
      </c>
      <c r="H7" s="103" t="s">
        <v>935</v>
      </c>
      <c r="I7" s="105">
        <v>50000</v>
      </c>
      <c r="J7" s="106">
        <v>45000</v>
      </c>
      <c r="K7" s="105">
        <v>0</v>
      </c>
      <c r="L7" s="106">
        <v>45000</v>
      </c>
      <c r="M7" s="65">
        <v>0.9</v>
      </c>
      <c r="N7" s="114"/>
    </row>
    <row r="8" spans="1:14" ht="15">
      <c r="A8" s="121">
        <v>43319</v>
      </c>
      <c r="B8" s="107">
        <v>884943</v>
      </c>
      <c r="C8" s="118" t="s">
        <v>943</v>
      </c>
      <c r="D8" s="122" t="s">
        <v>19</v>
      </c>
      <c r="E8" s="108">
        <v>37715</v>
      </c>
      <c r="F8" s="43" t="s">
        <v>18</v>
      </c>
      <c r="G8" s="110" t="s">
        <v>944</v>
      </c>
      <c r="H8" s="108" t="s">
        <v>945</v>
      </c>
      <c r="I8" s="111">
        <v>50000</v>
      </c>
      <c r="J8" s="112">
        <v>45000</v>
      </c>
      <c r="K8" s="111">
        <v>17000</v>
      </c>
      <c r="L8" s="112">
        <v>62000</v>
      </c>
      <c r="M8" s="71"/>
      <c r="N8" s="123"/>
    </row>
    <row r="9" spans="1:14" ht="15">
      <c r="A9" s="115"/>
      <c r="B9" s="102"/>
      <c r="C9" s="116"/>
      <c r="D9" s="119"/>
      <c r="E9" s="5"/>
      <c r="F9" s="7"/>
      <c r="G9" s="22"/>
      <c r="H9" s="5"/>
      <c r="I9" s="24"/>
      <c r="J9" s="8"/>
      <c r="K9" s="24"/>
      <c r="L9" s="8"/>
      <c r="M9" s="71"/>
      <c r="N9" s="123"/>
    </row>
    <row r="10" spans="1:14" ht="15.75">
      <c r="A10" s="238" t="s">
        <v>148</v>
      </c>
      <c r="B10" s="264"/>
      <c r="C10" s="265"/>
      <c r="D10" s="119"/>
      <c r="E10" s="5"/>
      <c r="F10" s="7"/>
      <c r="G10" s="22"/>
      <c r="H10" s="5"/>
      <c r="I10" s="24"/>
      <c r="J10" s="8"/>
      <c r="K10" s="24"/>
      <c r="L10" s="8"/>
      <c r="M10" s="71"/>
      <c r="N10" s="123"/>
    </row>
    <row r="11" spans="1:14" ht="14.25">
      <c r="A11" s="121">
        <v>43213</v>
      </c>
      <c r="B11" s="107">
        <v>798130</v>
      </c>
      <c r="C11" s="118" t="s">
        <v>899</v>
      </c>
      <c r="D11" s="122" t="s">
        <v>19</v>
      </c>
      <c r="E11" s="108"/>
      <c r="F11" s="109" t="s">
        <v>775</v>
      </c>
      <c r="G11" s="110" t="s">
        <v>900</v>
      </c>
      <c r="H11" s="108" t="s">
        <v>901</v>
      </c>
      <c r="I11" s="111">
        <v>140000</v>
      </c>
      <c r="J11" s="112">
        <v>161200</v>
      </c>
      <c r="K11" s="111">
        <v>0</v>
      </c>
      <c r="L11" s="112">
        <v>161200</v>
      </c>
      <c r="M11" s="71"/>
      <c r="N11" s="114"/>
    </row>
    <row r="12" spans="1:14" ht="14.25">
      <c r="A12" s="121"/>
      <c r="B12" s="107"/>
      <c r="C12" s="131" t="s">
        <v>902</v>
      </c>
      <c r="D12" s="110"/>
      <c r="E12" s="110"/>
      <c r="F12" s="110"/>
      <c r="G12" s="110"/>
      <c r="H12" s="130"/>
      <c r="I12" s="111"/>
      <c r="J12" s="112"/>
      <c r="K12" s="111"/>
      <c r="L12" s="112"/>
      <c r="M12" s="71"/>
      <c r="N12" s="114"/>
    </row>
    <row r="13" spans="1:14" ht="14.25">
      <c r="A13" s="121">
        <v>43214</v>
      </c>
      <c r="B13" s="107">
        <v>799856</v>
      </c>
      <c r="C13" s="118" t="s">
        <v>903</v>
      </c>
      <c r="D13" s="122" t="s">
        <v>19</v>
      </c>
      <c r="E13" s="108"/>
      <c r="F13" s="109" t="s">
        <v>17</v>
      </c>
      <c r="G13" s="110" t="s">
        <v>216</v>
      </c>
      <c r="H13" s="108" t="s">
        <v>901</v>
      </c>
      <c r="I13" s="111">
        <v>112000</v>
      </c>
      <c r="J13" s="112">
        <v>40000</v>
      </c>
      <c r="K13" s="111">
        <v>600</v>
      </c>
      <c r="L13" s="112">
        <v>40600</v>
      </c>
      <c r="M13" s="71"/>
      <c r="N13" s="114"/>
    </row>
    <row r="14" spans="1:14" ht="14.25">
      <c r="A14" s="121"/>
      <c r="B14" s="107"/>
      <c r="C14" s="118" t="s">
        <v>904</v>
      </c>
      <c r="D14" s="122"/>
      <c r="E14" s="108"/>
      <c r="F14" s="109"/>
      <c r="G14" s="110"/>
      <c r="H14" s="108"/>
      <c r="I14" s="111"/>
      <c r="J14" s="112"/>
      <c r="K14" s="111"/>
      <c r="L14" s="112"/>
      <c r="M14" s="71"/>
      <c r="N14" s="123"/>
    </row>
    <row r="15" spans="1:14" ht="15.75">
      <c r="A15" s="124"/>
      <c r="B15" s="125"/>
      <c r="C15" s="126"/>
      <c r="D15" s="119"/>
      <c r="E15" s="5"/>
      <c r="F15" s="7"/>
      <c r="G15" s="22"/>
      <c r="H15" s="5"/>
      <c r="I15" s="24"/>
      <c r="J15" s="8"/>
      <c r="K15" s="24"/>
      <c r="L15" s="8"/>
      <c r="M15" s="65"/>
      <c r="N15" s="114"/>
    </row>
    <row r="16" spans="1:14" ht="14.25">
      <c r="A16" s="121"/>
      <c r="B16" s="107"/>
      <c r="C16" s="118"/>
      <c r="D16" s="122"/>
      <c r="E16" s="108"/>
      <c r="F16" s="109"/>
      <c r="G16" s="110"/>
      <c r="H16" s="108"/>
      <c r="I16" s="111"/>
      <c r="J16" s="112"/>
      <c r="K16" s="111"/>
      <c r="L16" s="112"/>
      <c r="M16" s="71"/>
      <c r="N16" s="123"/>
    </row>
    <row r="17" spans="1:14" ht="15.75">
      <c r="A17" s="124" t="s">
        <v>703</v>
      </c>
      <c r="B17" s="125"/>
      <c r="C17" s="126"/>
      <c r="D17" s="119"/>
      <c r="E17" s="5"/>
      <c r="F17" s="7"/>
      <c r="G17" s="22"/>
      <c r="H17" s="5"/>
      <c r="I17" s="24"/>
      <c r="J17" s="8"/>
      <c r="K17" s="24"/>
      <c r="L17" s="8"/>
      <c r="M17" s="65"/>
      <c r="N17" s="114"/>
    </row>
    <row r="18" spans="1:14" ht="14.25">
      <c r="A18" s="121">
        <v>43046</v>
      </c>
      <c r="B18" s="107">
        <v>744111</v>
      </c>
      <c r="C18" s="118" t="s">
        <v>886</v>
      </c>
      <c r="D18" s="122" t="s">
        <v>20</v>
      </c>
      <c r="E18" s="108">
        <v>30573</v>
      </c>
      <c r="F18" s="109" t="s">
        <v>17</v>
      </c>
      <c r="G18" s="110" t="s">
        <v>878</v>
      </c>
      <c r="H18" s="108" t="s">
        <v>877</v>
      </c>
      <c r="I18" s="111">
        <v>34500</v>
      </c>
      <c r="J18" s="112">
        <v>65000</v>
      </c>
      <c r="K18" s="111">
        <v>80500</v>
      </c>
      <c r="L18" s="112">
        <v>150000</v>
      </c>
      <c r="M18" s="71">
        <v>0.97</v>
      </c>
      <c r="N18" s="123" t="s">
        <v>229</v>
      </c>
    </row>
    <row r="19" spans="1:14" ht="14.25">
      <c r="A19" s="121"/>
      <c r="B19" s="107">
        <v>744095</v>
      </c>
      <c r="C19" s="118"/>
      <c r="D19" s="122"/>
      <c r="E19" s="108"/>
      <c r="F19" s="109" t="s">
        <v>17</v>
      </c>
      <c r="G19" s="110" t="s">
        <v>879</v>
      </c>
      <c r="H19" s="108" t="s">
        <v>877</v>
      </c>
      <c r="I19" s="111">
        <v>34500</v>
      </c>
      <c r="J19" s="112"/>
      <c r="K19" s="111"/>
      <c r="L19" s="112"/>
      <c r="M19" s="71"/>
      <c r="N19" s="123"/>
    </row>
    <row r="20" spans="1:14" ht="15">
      <c r="A20" s="121"/>
      <c r="B20" s="107">
        <v>744074</v>
      </c>
      <c r="C20" s="118"/>
      <c r="D20" s="122"/>
      <c r="E20" s="42"/>
      <c r="F20" s="109" t="s">
        <v>18</v>
      </c>
      <c r="G20" s="110" t="s">
        <v>880</v>
      </c>
      <c r="H20" s="108" t="s">
        <v>877</v>
      </c>
      <c r="I20" s="111">
        <v>81000</v>
      </c>
      <c r="J20" s="112"/>
      <c r="K20" s="111"/>
      <c r="L20" s="112"/>
      <c r="M20" s="71"/>
      <c r="N20" s="123"/>
    </row>
    <row r="21" spans="1:14" ht="15">
      <c r="A21" s="121">
        <v>43088</v>
      </c>
      <c r="B21" s="107">
        <v>761407</v>
      </c>
      <c r="C21" s="118" t="s">
        <v>888</v>
      </c>
      <c r="D21" s="107" t="s">
        <v>19</v>
      </c>
      <c r="E21" s="42">
        <v>84043</v>
      </c>
      <c r="F21" s="109" t="s">
        <v>17</v>
      </c>
      <c r="G21" s="110" t="s">
        <v>881</v>
      </c>
      <c r="H21" s="108" t="s">
        <v>882</v>
      </c>
      <c r="I21" s="111">
        <v>35000</v>
      </c>
      <c r="J21" s="112">
        <v>47700</v>
      </c>
      <c r="K21" s="111">
        <v>0</v>
      </c>
      <c r="L21" s="112">
        <v>47700</v>
      </c>
      <c r="M21" s="71">
        <v>1.36</v>
      </c>
      <c r="N21" s="123"/>
    </row>
    <row r="22" spans="1:14" ht="15">
      <c r="A22" s="115">
        <v>43119</v>
      </c>
      <c r="B22" s="102">
        <v>769176</v>
      </c>
      <c r="C22" s="116" t="s">
        <v>887</v>
      </c>
      <c r="D22" s="119" t="s">
        <v>20</v>
      </c>
      <c r="E22" s="5">
        <v>34373</v>
      </c>
      <c r="F22" s="101" t="s">
        <v>40</v>
      </c>
      <c r="G22" s="104" t="s">
        <v>884</v>
      </c>
      <c r="H22" s="103" t="s">
        <v>885</v>
      </c>
      <c r="I22" s="105">
        <v>185000</v>
      </c>
      <c r="J22" s="106">
        <v>127000</v>
      </c>
      <c r="K22" s="105">
        <v>67600</v>
      </c>
      <c r="L22" s="106">
        <v>194600</v>
      </c>
      <c r="M22" s="65">
        <v>1.05</v>
      </c>
      <c r="N22" s="114"/>
    </row>
    <row r="23" spans="1:14" ht="14.25">
      <c r="A23" s="115"/>
      <c r="B23" s="102"/>
      <c r="C23" s="127" t="s">
        <v>883</v>
      </c>
      <c r="D23" s="128"/>
      <c r="E23" s="128"/>
      <c r="F23" s="128"/>
      <c r="G23" s="128"/>
      <c r="H23" s="128"/>
      <c r="I23" s="128"/>
      <c r="J23" s="128"/>
      <c r="K23" s="129"/>
      <c r="L23" s="106"/>
      <c r="M23" s="65"/>
      <c r="N23" s="114"/>
    </row>
    <row r="24" spans="1:14" ht="15" customHeight="1">
      <c r="A24" s="121">
        <v>43140</v>
      </c>
      <c r="B24" s="107">
        <v>775419</v>
      </c>
      <c r="C24" s="118" t="s">
        <v>892</v>
      </c>
      <c r="D24" s="122" t="s">
        <v>20</v>
      </c>
      <c r="E24" s="42">
        <v>87890</v>
      </c>
      <c r="F24" s="109" t="s">
        <v>17</v>
      </c>
      <c r="G24" s="110" t="s">
        <v>893</v>
      </c>
      <c r="H24" s="108" t="s">
        <v>894</v>
      </c>
      <c r="I24" s="111">
        <v>165000</v>
      </c>
      <c r="J24" s="112">
        <v>60100</v>
      </c>
      <c r="K24" s="111">
        <v>57800</v>
      </c>
      <c r="L24" s="112">
        <v>117900</v>
      </c>
      <c r="M24" s="71">
        <v>0.71</v>
      </c>
      <c r="N24" s="123" t="s">
        <v>229</v>
      </c>
    </row>
    <row r="25" spans="1:14" ht="15">
      <c r="A25" s="121">
        <v>43258</v>
      </c>
      <c r="B25" s="107">
        <v>820708</v>
      </c>
      <c r="C25" s="118" t="s">
        <v>905</v>
      </c>
      <c r="D25" s="122" t="s">
        <v>19</v>
      </c>
      <c r="E25" s="42">
        <v>82493</v>
      </c>
      <c r="F25" s="109" t="s">
        <v>17</v>
      </c>
      <c r="G25" s="110" t="s">
        <v>906</v>
      </c>
      <c r="H25" s="108" t="s">
        <v>907</v>
      </c>
      <c r="I25" s="111">
        <v>65000</v>
      </c>
      <c r="J25" s="112">
        <v>65100</v>
      </c>
      <c r="K25" s="111"/>
      <c r="L25" s="112">
        <v>65100</v>
      </c>
      <c r="M25" s="71">
        <v>1</v>
      </c>
      <c r="N25" s="123"/>
    </row>
    <row r="26" spans="1:14" ht="15">
      <c r="A26" s="115">
        <v>43259</v>
      </c>
      <c r="B26" s="102">
        <v>821628</v>
      </c>
      <c r="C26" s="116" t="s">
        <v>908</v>
      </c>
      <c r="D26" s="119" t="s">
        <v>20</v>
      </c>
      <c r="E26" s="5">
        <v>84811</v>
      </c>
      <c r="F26" s="101" t="s">
        <v>17</v>
      </c>
      <c r="G26" s="104" t="s">
        <v>909</v>
      </c>
      <c r="H26" s="103" t="s">
        <v>910</v>
      </c>
      <c r="I26" s="105">
        <v>265000</v>
      </c>
      <c r="J26" s="106">
        <v>71400</v>
      </c>
      <c r="K26" s="105">
        <v>136000</v>
      </c>
      <c r="L26" s="106">
        <v>207400</v>
      </c>
      <c r="M26" s="65">
        <v>0.78</v>
      </c>
      <c r="N26" s="114" t="s">
        <v>345</v>
      </c>
    </row>
    <row r="27" spans="1:14" ht="15">
      <c r="A27" s="121">
        <v>43283</v>
      </c>
      <c r="B27" s="107">
        <v>832758</v>
      </c>
      <c r="C27" s="118" t="s">
        <v>911</v>
      </c>
      <c r="D27" s="122" t="s">
        <v>19</v>
      </c>
      <c r="E27" s="42">
        <v>85135</v>
      </c>
      <c r="F27" s="109" t="s">
        <v>17</v>
      </c>
      <c r="G27" s="110" t="s">
        <v>912</v>
      </c>
      <c r="H27" s="108" t="s">
        <v>913</v>
      </c>
      <c r="I27" s="111">
        <v>112000</v>
      </c>
      <c r="J27" s="112">
        <v>78900</v>
      </c>
      <c r="K27" s="111">
        <v>28100</v>
      </c>
      <c r="L27" s="112">
        <v>107000</v>
      </c>
      <c r="M27" s="71"/>
      <c r="N27" s="123"/>
    </row>
    <row r="28" spans="1:14" ht="15">
      <c r="A28" s="115">
        <v>43293</v>
      </c>
      <c r="B28" s="102">
        <v>838506</v>
      </c>
      <c r="C28" s="116" t="s">
        <v>917</v>
      </c>
      <c r="D28" s="119" t="s">
        <v>20</v>
      </c>
      <c r="E28" s="5">
        <v>82495</v>
      </c>
      <c r="F28" s="101" t="s">
        <v>17</v>
      </c>
      <c r="G28" s="104" t="s">
        <v>496</v>
      </c>
      <c r="H28" s="103" t="s">
        <v>918</v>
      </c>
      <c r="I28" s="105">
        <v>465000</v>
      </c>
      <c r="J28" s="106">
        <v>103300</v>
      </c>
      <c r="K28" s="105">
        <v>316100</v>
      </c>
      <c r="L28" s="106">
        <v>419400</v>
      </c>
      <c r="M28" s="65">
        <v>0.9</v>
      </c>
      <c r="N28" s="114" t="s">
        <v>229</v>
      </c>
    </row>
    <row r="29" spans="1:14" ht="15">
      <c r="A29" s="115"/>
      <c r="B29" s="102"/>
      <c r="C29" s="116" t="s">
        <v>541</v>
      </c>
      <c r="D29" s="119"/>
      <c r="E29" s="5"/>
      <c r="F29" s="101"/>
      <c r="G29" s="104"/>
      <c r="H29" s="103"/>
      <c r="I29" s="105"/>
      <c r="J29" s="106"/>
      <c r="K29" s="105"/>
      <c r="L29" s="106"/>
      <c r="M29" s="65"/>
      <c r="N29" s="114"/>
    </row>
    <row r="30" spans="1:14" ht="15">
      <c r="A30" s="115">
        <v>43280</v>
      </c>
      <c r="B30" s="102">
        <v>849390</v>
      </c>
      <c r="C30" s="116" t="s">
        <v>922</v>
      </c>
      <c r="D30" s="119" t="s">
        <v>19</v>
      </c>
      <c r="E30" s="5">
        <v>83805</v>
      </c>
      <c r="F30" s="101" t="s">
        <v>17</v>
      </c>
      <c r="G30" s="104" t="s">
        <v>533</v>
      </c>
      <c r="H30" s="103" t="s">
        <v>923</v>
      </c>
      <c r="I30" s="105">
        <v>225000</v>
      </c>
      <c r="J30" s="106">
        <v>69400</v>
      </c>
      <c r="K30" s="105">
        <v>116200</v>
      </c>
      <c r="L30" s="106">
        <v>185600</v>
      </c>
      <c r="M30" s="65">
        <v>0.82</v>
      </c>
      <c r="N30" s="114" t="s">
        <v>345</v>
      </c>
    </row>
    <row r="31" spans="1:14" ht="15">
      <c r="A31" s="115">
        <v>43340</v>
      </c>
      <c r="B31" s="102">
        <v>859599</v>
      </c>
      <c r="C31" s="116" t="s">
        <v>924</v>
      </c>
      <c r="D31" s="119" t="s">
        <v>20</v>
      </c>
      <c r="E31" s="5">
        <v>33927</v>
      </c>
      <c r="F31" s="101" t="s">
        <v>17</v>
      </c>
      <c r="G31" s="104" t="s">
        <v>925</v>
      </c>
      <c r="H31" s="103" t="s">
        <v>926</v>
      </c>
      <c r="I31" s="105">
        <v>270000</v>
      </c>
      <c r="J31" s="106">
        <v>75000</v>
      </c>
      <c r="K31" s="105">
        <v>171100</v>
      </c>
      <c r="L31" s="106">
        <v>246100</v>
      </c>
      <c r="M31" s="65">
        <v>0.91</v>
      </c>
      <c r="N31" s="114" t="s">
        <v>345</v>
      </c>
    </row>
    <row r="32" spans="1:14" ht="15">
      <c r="A32" s="121">
        <v>43343</v>
      </c>
      <c r="B32" s="107">
        <v>863541</v>
      </c>
      <c r="C32" s="118" t="s">
        <v>927</v>
      </c>
      <c r="D32" s="122" t="s">
        <v>19</v>
      </c>
      <c r="E32" s="42"/>
      <c r="F32" s="109" t="s">
        <v>17</v>
      </c>
      <c r="G32" s="110" t="s">
        <v>928</v>
      </c>
      <c r="H32" s="108" t="s">
        <v>929</v>
      </c>
      <c r="I32" s="111">
        <v>4500</v>
      </c>
      <c r="J32" s="112">
        <v>3100</v>
      </c>
      <c r="K32" s="111"/>
      <c r="L32" s="112">
        <v>3100</v>
      </c>
      <c r="M32" s="71"/>
      <c r="N32" s="123"/>
    </row>
    <row r="33" spans="1:14" ht="15">
      <c r="A33" s="115"/>
      <c r="B33" s="102"/>
      <c r="C33" s="116"/>
      <c r="D33" s="119"/>
      <c r="E33" s="5"/>
      <c r="F33" s="101"/>
      <c r="G33" s="104"/>
      <c r="H33" s="103"/>
      <c r="I33" s="105"/>
      <c r="J33" s="106"/>
      <c r="K33" s="105"/>
      <c r="L33" s="106"/>
      <c r="M33" s="65"/>
      <c r="N33" s="114"/>
    </row>
    <row r="34" spans="1:14" ht="15">
      <c r="A34" s="115"/>
      <c r="B34" s="102"/>
      <c r="C34" s="116"/>
      <c r="D34" s="119"/>
      <c r="E34" s="5"/>
      <c r="F34" s="101"/>
      <c r="G34" s="104"/>
      <c r="H34" s="103"/>
      <c r="I34" s="105"/>
      <c r="J34" s="106"/>
      <c r="K34" s="105"/>
      <c r="L34" s="106"/>
      <c r="M34" s="65"/>
      <c r="N34" s="114"/>
    </row>
    <row r="35" spans="1:14" ht="15">
      <c r="A35" s="115"/>
      <c r="B35" s="102"/>
      <c r="C35" s="116"/>
      <c r="D35" s="119"/>
      <c r="E35" s="5"/>
      <c r="F35" s="101"/>
      <c r="G35" s="104"/>
      <c r="H35" s="103"/>
      <c r="I35" s="105"/>
      <c r="J35" s="106"/>
      <c r="K35" s="105"/>
      <c r="L35" s="106"/>
      <c r="M35" s="65"/>
      <c r="N35" s="114"/>
    </row>
    <row r="36" spans="1:14" ht="15.75">
      <c r="A36" s="115"/>
      <c r="B36" s="23"/>
      <c r="C36" s="117"/>
      <c r="D36" s="119"/>
      <c r="E36" s="5"/>
      <c r="F36" s="7"/>
      <c r="G36" s="22" t="s">
        <v>34</v>
      </c>
      <c r="H36" s="5"/>
      <c r="I36" s="24"/>
      <c r="J36" s="8"/>
      <c r="K36" s="24"/>
      <c r="L36" s="258" t="s">
        <v>702</v>
      </c>
      <c r="M36" s="259"/>
      <c r="N36" s="260"/>
    </row>
    <row r="37" spans="1:14" ht="15" customHeight="1">
      <c r="A37" s="253" t="s">
        <v>701</v>
      </c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4"/>
    </row>
    <row r="38" spans="1:14" ht="15" customHeight="1">
      <c r="A38" s="255"/>
      <c r="B38" s="256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7"/>
    </row>
    <row r="39" spans="1:14" ht="15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</row>
    <row r="40" spans="1:14" ht="20.25">
      <c r="A40" s="234"/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48"/>
    </row>
    <row r="41" spans="1:14" ht="15.75">
      <c r="A41" s="261" t="s">
        <v>704</v>
      </c>
      <c r="B41" s="262"/>
      <c r="C41" s="263"/>
      <c r="D41" s="119"/>
      <c r="E41" s="5"/>
      <c r="F41" s="101"/>
      <c r="G41" s="104"/>
      <c r="H41" s="103"/>
      <c r="I41" s="105"/>
      <c r="J41" s="106"/>
      <c r="K41" s="105"/>
      <c r="L41" s="106"/>
      <c r="M41" s="65"/>
      <c r="N41" s="114"/>
    </row>
    <row r="42" spans="1:14" ht="14.25">
      <c r="A42" s="115">
        <v>43024</v>
      </c>
      <c r="B42" s="102">
        <v>735503</v>
      </c>
      <c r="C42" s="116" t="s">
        <v>889</v>
      </c>
      <c r="D42" s="102" t="s">
        <v>19</v>
      </c>
      <c r="E42" s="103">
        <v>80271</v>
      </c>
      <c r="F42" s="101" t="s">
        <v>17</v>
      </c>
      <c r="G42" s="104" t="s">
        <v>870</v>
      </c>
      <c r="H42" s="103" t="s">
        <v>871</v>
      </c>
      <c r="I42" s="105">
        <v>55000</v>
      </c>
      <c r="J42" s="106">
        <v>46300</v>
      </c>
      <c r="K42" s="105">
        <v>24000</v>
      </c>
      <c r="L42" s="106">
        <v>70300</v>
      </c>
      <c r="M42" s="65">
        <v>1.28</v>
      </c>
      <c r="N42" s="114"/>
    </row>
    <row r="43" spans="1:14" ht="14.25">
      <c r="A43" s="115"/>
      <c r="B43" s="102"/>
      <c r="C43" s="116" t="s">
        <v>869</v>
      </c>
      <c r="D43" s="102"/>
      <c r="E43" s="103"/>
      <c r="F43" s="101"/>
      <c r="G43" s="104"/>
      <c r="H43" s="103"/>
      <c r="I43" s="105"/>
      <c r="J43" s="106"/>
      <c r="K43" s="105"/>
      <c r="L43" s="106"/>
      <c r="M43" s="79"/>
      <c r="N43" s="114"/>
    </row>
    <row r="44" spans="1:14" ht="14.25">
      <c r="A44" s="115">
        <v>43052</v>
      </c>
      <c r="B44" s="102">
        <v>745597</v>
      </c>
      <c r="C44" s="116" t="s">
        <v>890</v>
      </c>
      <c r="D44" s="102" t="s">
        <v>19</v>
      </c>
      <c r="E44" s="103">
        <v>80229</v>
      </c>
      <c r="F44" s="101" t="s">
        <v>40</v>
      </c>
      <c r="G44" s="104" t="s">
        <v>872</v>
      </c>
      <c r="H44" s="103" t="s">
        <v>873</v>
      </c>
      <c r="I44" s="105">
        <v>85000</v>
      </c>
      <c r="J44" s="106">
        <v>65000</v>
      </c>
      <c r="K44" s="105">
        <v>15000</v>
      </c>
      <c r="L44" s="106">
        <v>80000</v>
      </c>
      <c r="M44" s="65">
        <v>0.94</v>
      </c>
      <c r="N44" s="114"/>
    </row>
    <row r="45" spans="1:14" ht="14.25">
      <c r="A45" s="115">
        <v>43055</v>
      </c>
      <c r="B45" s="102">
        <v>747949</v>
      </c>
      <c r="C45" s="116" t="s">
        <v>891</v>
      </c>
      <c r="D45" s="102" t="s">
        <v>19</v>
      </c>
      <c r="E45" s="103">
        <v>80159</v>
      </c>
      <c r="F45" s="101" t="s">
        <v>17</v>
      </c>
      <c r="G45" s="104" t="s">
        <v>875</v>
      </c>
      <c r="H45" s="103" t="s">
        <v>876</v>
      </c>
      <c r="I45" s="105">
        <v>139000</v>
      </c>
      <c r="J45" s="106">
        <v>68200</v>
      </c>
      <c r="K45" s="105">
        <v>67000</v>
      </c>
      <c r="L45" s="106">
        <v>135200</v>
      </c>
      <c r="M45" s="65">
        <v>0.97</v>
      </c>
      <c r="N45" s="114"/>
    </row>
    <row r="46" spans="1:14" ht="14.25">
      <c r="A46" s="115"/>
      <c r="B46" s="102"/>
      <c r="C46" s="116" t="s">
        <v>874</v>
      </c>
      <c r="D46" s="102"/>
      <c r="E46" s="103"/>
      <c r="F46" s="101"/>
      <c r="G46" s="104"/>
      <c r="H46" s="103"/>
      <c r="I46" s="105"/>
      <c r="J46" s="106"/>
      <c r="K46" s="105"/>
      <c r="L46" s="106"/>
      <c r="M46" s="65"/>
      <c r="N46" s="114"/>
    </row>
    <row r="47" spans="1:14" ht="14.25">
      <c r="A47" s="115">
        <v>43350</v>
      </c>
      <c r="B47" s="102">
        <v>865788</v>
      </c>
      <c r="C47" s="116" t="s">
        <v>930</v>
      </c>
      <c r="D47" s="102" t="s">
        <v>19</v>
      </c>
      <c r="E47" s="103">
        <v>35737</v>
      </c>
      <c r="F47" s="101" t="s">
        <v>17</v>
      </c>
      <c r="G47" s="104" t="s">
        <v>931</v>
      </c>
      <c r="H47" s="103" t="s">
        <v>826</v>
      </c>
      <c r="I47" s="105">
        <v>75000</v>
      </c>
      <c r="J47" s="106">
        <v>85000</v>
      </c>
      <c r="K47" s="105">
        <v>0</v>
      </c>
      <c r="L47" s="106">
        <v>85000</v>
      </c>
      <c r="M47" s="65">
        <v>1.1299999999999999</v>
      </c>
      <c r="N47" s="114"/>
    </row>
    <row r="48" spans="1:14" ht="14.25">
      <c r="A48" s="115"/>
      <c r="B48" s="102"/>
      <c r="C48" s="116"/>
      <c r="D48" s="102"/>
      <c r="E48" s="103"/>
      <c r="F48" s="101"/>
      <c r="G48" s="104"/>
      <c r="H48" s="103"/>
      <c r="I48" s="105"/>
      <c r="J48" s="106"/>
      <c r="K48" s="105"/>
      <c r="L48" s="106"/>
      <c r="M48" s="65"/>
      <c r="N48" s="114"/>
    </row>
    <row r="49" spans="1:14" ht="14.25">
      <c r="A49" s="115"/>
      <c r="B49" s="102"/>
      <c r="C49" s="116"/>
      <c r="D49" s="102"/>
      <c r="E49" s="103"/>
      <c r="F49" s="101"/>
      <c r="G49" s="104"/>
      <c r="H49" s="103"/>
      <c r="I49" s="105"/>
      <c r="J49" s="106"/>
      <c r="K49" s="105"/>
      <c r="L49" s="106"/>
      <c r="M49" s="65"/>
      <c r="N49" s="114"/>
    </row>
    <row r="50" spans="1:14" ht="14.25">
      <c r="A50" s="115"/>
      <c r="B50" s="102"/>
      <c r="C50" s="116"/>
      <c r="D50" s="102"/>
      <c r="E50" s="103"/>
      <c r="F50" s="101"/>
      <c r="G50" s="104"/>
      <c r="H50" s="103"/>
      <c r="I50" s="105"/>
      <c r="J50" s="106"/>
      <c r="K50" s="105"/>
      <c r="L50" s="106"/>
      <c r="M50" s="65"/>
      <c r="N50" s="114"/>
    </row>
    <row r="51" spans="1:14" ht="15" customHeight="1">
      <c r="A51" s="115"/>
      <c r="B51" s="102"/>
      <c r="C51" s="116"/>
      <c r="D51" s="119"/>
      <c r="E51" s="103"/>
      <c r="F51" s="101"/>
      <c r="G51" s="104"/>
      <c r="H51" s="103"/>
      <c r="I51" s="105"/>
      <c r="J51" s="106"/>
      <c r="K51" s="105"/>
      <c r="L51" s="106"/>
      <c r="M51" s="65"/>
      <c r="N51" s="114"/>
    </row>
    <row r="52" spans="1:14" ht="15" customHeight="1">
      <c r="A52" s="115"/>
      <c r="B52" s="102"/>
      <c r="C52" s="116"/>
      <c r="D52" s="119"/>
      <c r="E52" s="103"/>
      <c r="F52" s="101"/>
      <c r="G52" s="104"/>
      <c r="H52" s="103"/>
      <c r="I52" s="105"/>
      <c r="J52" s="106"/>
      <c r="K52" s="105"/>
      <c r="L52" s="106"/>
      <c r="M52" s="65"/>
      <c r="N52" s="114"/>
    </row>
    <row r="53" spans="1:14" ht="15" customHeight="1">
      <c r="A53" s="115"/>
      <c r="B53" s="102"/>
      <c r="C53" s="116"/>
      <c r="D53" s="119"/>
      <c r="E53" s="103"/>
      <c r="F53" s="101"/>
      <c r="G53" s="104"/>
      <c r="H53" s="103"/>
      <c r="I53" s="105"/>
      <c r="J53" s="106"/>
      <c r="K53" s="105"/>
      <c r="L53" s="106"/>
      <c r="M53" s="65"/>
      <c r="N53" s="114"/>
    </row>
    <row r="54" spans="1:14" ht="15" customHeight="1">
      <c r="A54" s="115"/>
      <c r="B54" s="102"/>
      <c r="C54" s="116"/>
      <c r="D54" s="119"/>
      <c r="E54" s="103"/>
      <c r="F54" s="101"/>
      <c r="G54" s="104"/>
      <c r="H54" s="103"/>
      <c r="I54" s="105"/>
      <c r="J54" s="106"/>
      <c r="K54" s="105"/>
      <c r="L54" s="106"/>
      <c r="M54" s="65"/>
      <c r="N54" s="114"/>
    </row>
    <row r="55" spans="1:14" ht="15" customHeight="1">
      <c r="A55" s="115"/>
      <c r="B55" s="102"/>
      <c r="C55" s="116"/>
      <c r="D55" s="119"/>
      <c r="E55" s="103"/>
      <c r="F55" s="101"/>
      <c r="G55" s="104"/>
      <c r="H55" s="103"/>
      <c r="I55" s="105"/>
      <c r="J55" s="106"/>
      <c r="K55" s="105"/>
      <c r="L55" s="106"/>
      <c r="M55" s="65"/>
      <c r="N55" s="114"/>
    </row>
    <row r="56" spans="1:14" ht="15" customHeight="1">
      <c r="A56" s="115"/>
      <c r="B56" s="102"/>
      <c r="C56" s="116"/>
      <c r="D56" s="119"/>
      <c r="E56" s="103"/>
      <c r="F56" s="101"/>
      <c r="G56" s="104"/>
      <c r="H56" s="103"/>
      <c r="I56" s="105"/>
      <c r="J56" s="106"/>
      <c r="K56" s="105"/>
      <c r="L56" s="106"/>
      <c r="M56" s="65"/>
      <c r="N56" s="114"/>
    </row>
    <row r="57" spans="1:14" ht="15" customHeight="1">
      <c r="A57" s="115"/>
      <c r="B57" s="102"/>
      <c r="C57" s="116"/>
      <c r="D57" s="119"/>
      <c r="E57" s="103"/>
      <c r="F57" s="101"/>
      <c r="G57" s="104"/>
      <c r="H57" s="103"/>
      <c r="I57" s="105"/>
      <c r="J57" s="106"/>
      <c r="K57" s="105"/>
      <c r="L57" s="106"/>
      <c r="M57" s="65"/>
      <c r="N57" s="114"/>
    </row>
    <row r="58" spans="1:14" ht="15" customHeight="1">
      <c r="A58" s="121"/>
      <c r="B58" s="107"/>
      <c r="C58" s="118"/>
      <c r="D58" s="122"/>
      <c r="E58" s="108"/>
      <c r="F58" s="109"/>
      <c r="G58" s="110"/>
      <c r="H58" s="108"/>
      <c r="I58" s="111"/>
      <c r="J58" s="112"/>
      <c r="K58" s="111"/>
      <c r="L58" s="112"/>
      <c r="M58" s="65"/>
      <c r="N58" s="114"/>
    </row>
    <row r="59" spans="1:14" ht="15" customHeight="1">
      <c r="A59" s="121"/>
      <c r="B59" s="107"/>
      <c r="C59" s="118"/>
      <c r="D59" s="122"/>
      <c r="E59" s="108"/>
      <c r="F59" s="109"/>
      <c r="G59" s="110"/>
      <c r="H59" s="108"/>
      <c r="I59" s="111"/>
      <c r="J59" s="112"/>
      <c r="K59" s="111"/>
      <c r="L59" s="112"/>
      <c r="M59" s="65"/>
      <c r="N59" s="114"/>
    </row>
    <row r="60" spans="1:14" ht="15" customHeight="1">
      <c r="A60" s="121"/>
      <c r="B60" s="107"/>
      <c r="C60" s="118"/>
      <c r="D60" s="122"/>
      <c r="E60" s="108"/>
      <c r="F60" s="109"/>
      <c r="G60" s="110"/>
      <c r="H60" s="108"/>
      <c r="I60" s="111"/>
      <c r="J60" s="112"/>
      <c r="K60" s="111"/>
      <c r="L60" s="112"/>
      <c r="M60" s="65"/>
      <c r="N60" s="114"/>
    </row>
    <row r="61" spans="1:14" ht="15" customHeight="1">
      <c r="A61" s="115"/>
      <c r="B61" s="102"/>
      <c r="C61" s="116"/>
      <c r="D61" s="119"/>
      <c r="E61" s="103"/>
      <c r="F61" s="101"/>
      <c r="G61" s="104"/>
      <c r="H61" s="103"/>
      <c r="I61" s="105"/>
      <c r="J61" s="106"/>
      <c r="K61" s="105"/>
      <c r="L61" s="106"/>
      <c r="M61" s="65"/>
      <c r="N61" s="114"/>
    </row>
    <row r="62" spans="1:14" ht="15" customHeight="1">
      <c r="A62" s="115"/>
      <c r="B62" s="102"/>
      <c r="C62" s="116"/>
      <c r="D62" s="119"/>
      <c r="E62" s="103"/>
      <c r="F62" s="101"/>
      <c r="G62" s="104"/>
      <c r="H62" s="103"/>
      <c r="I62" s="105"/>
      <c r="J62" s="106"/>
      <c r="K62" s="105"/>
      <c r="L62" s="106"/>
      <c r="M62" s="65"/>
      <c r="N62" s="114"/>
    </row>
    <row r="63" spans="1:14" ht="15" customHeight="1">
      <c r="A63" s="115"/>
      <c r="B63" s="102"/>
      <c r="C63" s="116"/>
      <c r="D63" s="119"/>
      <c r="E63" s="103"/>
      <c r="F63" s="101"/>
      <c r="G63" s="104"/>
      <c r="H63" s="103"/>
      <c r="I63" s="105"/>
      <c r="J63" s="106"/>
      <c r="K63" s="105"/>
      <c r="L63" s="106"/>
      <c r="M63" s="65"/>
      <c r="N63" s="114"/>
    </row>
    <row r="64" spans="1:14" ht="14.25">
      <c r="A64" s="115"/>
      <c r="B64" s="102"/>
      <c r="C64" s="116"/>
      <c r="D64" s="119"/>
      <c r="E64" s="103"/>
      <c r="F64" s="101"/>
      <c r="G64" s="104"/>
      <c r="H64" s="103"/>
      <c r="I64" s="105"/>
      <c r="J64" s="106"/>
      <c r="K64" s="105"/>
      <c r="L64" s="106"/>
      <c r="M64" s="65"/>
      <c r="N64" s="114"/>
    </row>
    <row r="65" spans="1:14" ht="14.25">
      <c r="A65" s="115"/>
      <c r="B65" s="102"/>
      <c r="C65" s="116"/>
      <c r="D65" s="119"/>
      <c r="E65" s="103"/>
      <c r="F65" s="101"/>
      <c r="G65" s="104"/>
      <c r="H65" s="103"/>
      <c r="I65" s="105"/>
      <c r="J65" s="106"/>
      <c r="K65" s="105"/>
      <c r="L65" s="106"/>
      <c r="M65" s="65"/>
      <c r="N65" s="114"/>
    </row>
    <row r="66" spans="1:14" ht="14.25">
      <c r="A66" s="115"/>
      <c r="B66" s="102"/>
      <c r="C66" s="116"/>
      <c r="D66" s="119"/>
      <c r="E66" s="103"/>
      <c r="F66" s="101"/>
      <c r="G66" s="104"/>
      <c r="H66" s="103"/>
      <c r="I66" s="105"/>
      <c r="J66" s="106"/>
      <c r="K66" s="105"/>
      <c r="L66" s="106"/>
      <c r="M66" s="65"/>
      <c r="N66" s="114"/>
    </row>
    <row r="67" spans="1:14" ht="15">
      <c r="A67" s="28"/>
      <c r="B67" s="17"/>
      <c r="C67" s="12"/>
      <c r="D67" s="17"/>
      <c r="E67" s="17"/>
      <c r="F67" s="17"/>
      <c r="G67" s="12"/>
      <c r="H67" s="12"/>
      <c r="I67" s="13"/>
      <c r="J67" s="13"/>
      <c r="K67" s="13"/>
      <c r="L67" s="13"/>
      <c r="M67" s="27"/>
    </row>
    <row r="68" spans="1:14" ht="15">
      <c r="A68" s="28"/>
      <c r="B68" s="17"/>
      <c r="C68" s="12"/>
      <c r="D68" s="17"/>
      <c r="E68" s="17"/>
      <c r="F68" s="17"/>
      <c r="G68" s="12"/>
      <c r="H68" s="12"/>
      <c r="I68" s="13"/>
      <c r="J68" s="13"/>
      <c r="K68" s="13"/>
      <c r="L68" s="13"/>
      <c r="M68" s="27"/>
    </row>
    <row r="69" spans="1:14" ht="15">
      <c r="A69" s="11"/>
      <c r="B69" s="17"/>
      <c r="C69" s="12"/>
      <c r="D69" s="12"/>
      <c r="E69" s="12"/>
      <c r="F69" s="12"/>
      <c r="G69" s="12"/>
      <c r="H69" s="12"/>
      <c r="I69" s="13"/>
      <c r="J69" s="13"/>
      <c r="K69" s="13"/>
      <c r="L69" s="13"/>
      <c r="M69" s="12"/>
    </row>
    <row r="70" spans="1:14" ht="15">
      <c r="A70" s="11"/>
      <c r="B70" s="12"/>
      <c r="C70" s="12"/>
      <c r="D70" s="12"/>
      <c r="E70" s="12"/>
      <c r="F70" s="12"/>
      <c r="G70" s="12"/>
      <c r="H70" s="12"/>
      <c r="I70" s="13"/>
      <c r="J70" s="13"/>
      <c r="K70" s="13"/>
      <c r="L70" s="13"/>
      <c r="M70" s="12"/>
    </row>
    <row r="71" spans="1:14" ht="15">
      <c r="A71" s="11"/>
      <c r="B71" s="12"/>
      <c r="C71" s="12"/>
      <c r="D71" s="12"/>
      <c r="E71" s="12"/>
      <c r="F71" s="12"/>
      <c r="G71" s="12"/>
      <c r="H71" s="12"/>
      <c r="I71" s="13"/>
      <c r="J71" s="13"/>
      <c r="K71" s="13"/>
      <c r="L71" s="13"/>
      <c r="M71" s="12"/>
    </row>
    <row r="72" spans="1:14" ht="15">
      <c r="A72" s="11"/>
      <c r="B72" s="12"/>
      <c r="C72" s="12"/>
      <c r="D72" s="12"/>
      <c r="E72" s="12"/>
      <c r="F72" s="12"/>
      <c r="G72" s="12"/>
      <c r="H72" s="12"/>
      <c r="I72" s="13"/>
      <c r="J72" s="13"/>
      <c r="K72" s="13"/>
      <c r="L72" s="13"/>
      <c r="M72" s="12"/>
    </row>
    <row r="73" spans="1:14" ht="15">
      <c r="A73" s="11"/>
      <c r="B73" s="12"/>
      <c r="C73" s="12"/>
      <c r="D73" s="12"/>
      <c r="E73" s="12"/>
      <c r="F73" s="12"/>
      <c r="G73" s="12"/>
      <c r="H73" s="12"/>
      <c r="I73" s="13"/>
      <c r="J73" s="13"/>
      <c r="K73" s="13"/>
      <c r="L73" s="13"/>
      <c r="M73" s="12"/>
    </row>
    <row r="74" spans="1:14" ht="15">
      <c r="A74" s="11"/>
      <c r="B74" s="12"/>
      <c r="C74" s="12"/>
      <c r="D74" s="12"/>
      <c r="E74" s="12"/>
      <c r="F74" s="12"/>
      <c r="G74" s="12"/>
      <c r="H74" s="12"/>
      <c r="I74" s="13"/>
      <c r="J74" s="13"/>
      <c r="K74" s="13"/>
      <c r="L74" s="13"/>
      <c r="M74" s="12"/>
    </row>
    <row r="75" spans="1:14" ht="15">
      <c r="A75" s="11"/>
      <c r="B75" s="12"/>
      <c r="C75" s="12"/>
      <c r="D75" s="12"/>
      <c r="E75" s="12"/>
      <c r="F75" s="12"/>
      <c r="G75" s="12"/>
      <c r="H75" s="12"/>
      <c r="I75" s="13"/>
      <c r="J75" s="13"/>
      <c r="K75" s="13"/>
      <c r="L75" s="13"/>
      <c r="M75" s="12"/>
    </row>
    <row r="76" spans="1:14" ht="15">
      <c r="A76" s="2"/>
      <c r="B76" s="12"/>
      <c r="C76" s="1"/>
      <c r="D76" s="1"/>
      <c r="E76" s="1"/>
      <c r="F76" s="1"/>
      <c r="G76" s="1"/>
      <c r="H76" s="1"/>
      <c r="I76" s="4"/>
      <c r="J76" s="4"/>
      <c r="K76" s="4"/>
      <c r="L76" s="4"/>
      <c r="M76" s="1"/>
    </row>
    <row r="77" spans="1:14">
      <c r="A77" s="2"/>
      <c r="B77" s="1"/>
      <c r="C77" s="1"/>
      <c r="D77" s="1"/>
      <c r="E77" s="1"/>
      <c r="F77" s="1"/>
      <c r="G77" s="1"/>
      <c r="H77" s="1"/>
      <c r="I77" s="4"/>
      <c r="J77" s="4"/>
      <c r="K77" s="4"/>
      <c r="L77" s="4"/>
      <c r="M77" s="1"/>
    </row>
    <row r="78" spans="1:14">
      <c r="A78" s="2"/>
      <c r="B78" s="1"/>
      <c r="C78" s="1"/>
      <c r="D78" s="1"/>
      <c r="E78" s="1"/>
      <c r="F78" s="1"/>
      <c r="G78" s="1"/>
      <c r="H78" s="1"/>
      <c r="I78" s="4"/>
      <c r="J78" s="4"/>
      <c r="K78" s="4"/>
      <c r="L78" s="4"/>
      <c r="M78" s="1"/>
    </row>
    <row r="79" spans="1:14">
      <c r="A79" s="2"/>
      <c r="B79" s="1"/>
      <c r="C79" s="1"/>
      <c r="D79" s="1"/>
      <c r="E79" s="1"/>
      <c r="F79" s="1"/>
      <c r="G79" s="1"/>
      <c r="H79" s="1"/>
      <c r="I79" s="4"/>
      <c r="J79" s="4"/>
      <c r="K79" s="4"/>
      <c r="L79" s="4"/>
      <c r="M79" s="1"/>
    </row>
    <row r="80" spans="1:14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B83" s="1"/>
    </row>
  </sheetData>
  <mergeCells count="7">
    <mergeCell ref="A41:C41"/>
    <mergeCell ref="A1:N1"/>
    <mergeCell ref="L36:N36"/>
    <mergeCell ref="A37:N38"/>
    <mergeCell ref="A39:N39"/>
    <mergeCell ref="A40:N40"/>
    <mergeCell ref="A10:C10"/>
  </mergeCells>
  <printOptions horizontalCentered="1"/>
  <pageMargins left="0" right="0" top="0.25" bottom="0" header="0.46" footer="0.5"/>
  <pageSetup orientation="landscape" horizontalDpi="1200" verticalDpi="12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83"/>
  <sheetViews>
    <sheetView workbookViewId="0">
      <selection activeCell="R33" sqref="R33"/>
    </sheetView>
  </sheetViews>
  <sheetFormatPr defaultRowHeight="12.75"/>
  <cols>
    <col min="1" max="1" width="9.85546875" customWidth="1"/>
    <col min="2" max="2" width="8.7109375" customWidth="1"/>
    <col min="3" max="3" width="13" customWidth="1"/>
    <col min="4" max="4" width="4.85546875" customWidth="1"/>
    <col min="5" max="5" width="7.85546875" customWidth="1"/>
    <col min="6" max="6" width="6" customWidth="1"/>
    <col min="7" max="7" width="19.42578125" customWidth="1"/>
    <col min="8" max="8" width="18.28515625" customWidth="1"/>
    <col min="9" max="9" width="9.5703125" customWidth="1"/>
    <col min="10" max="10" width="9.7109375" customWidth="1"/>
    <col min="11" max="11" width="9.5703125" customWidth="1"/>
    <col min="12" max="12" width="9.85546875" customWidth="1"/>
    <col min="13" max="13" width="6" customWidth="1"/>
    <col min="14" max="14" width="5" customWidth="1"/>
  </cols>
  <sheetData>
    <row r="1" spans="1:14" ht="21.95" customHeight="1">
      <c r="A1" s="234" t="s">
        <v>932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48"/>
    </row>
    <row r="2" spans="1:14">
      <c r="A2" s="18" t="s">
        <v>0</v>
      </c>
      <c r="B2" s="81" t="s">
        <v>595</v>
      </c>
      <c r="C2" s="18" t="s">
        <v>2</v>
      </c>
      <c r="D2" s="14" t="s">
        <v>4</v>
      </c>
      <c r="E2" s="18" t="s">
        <v>530</v>
      </c>
      <c r="F2" s="18" t="s">
        <v>6</v>
      </c>
      <c r="G2" s="14" t="s">
        <v>7</v>
      </c>
      <c r="H2" s="18" t="s">
        <v>8</v>
      </c>
      <c r="I2" s="14" t="s">
        <v>9</v>
      </c>
      <c r="J2" s="18" t="s">
        <v>11</v>
      </c>
      <c r="K2" s="14" t="s">
        <v>11</v>
      </c>
      <c r="L2" s="18" t="s">
        <v>14</v>
      </c>
      <c r="M2" s="18" t="s">
        <v>16</v>
      </c>
      <c r="N2" s="33" t="s">
        <v>149</v>
      </c>
    </row>
    <row r="3" spans="1:14">
      <c r="A3" s="19"/>
      <c r="B3" s="3"/>
      <c r="C3" s="20" t="s">
        <v>3</v>
      </c>
      <c r="D3" s="16"/>
      <c r="E3" s="21" t="s">
        <v>531</v>
      </c>
      <c r="F3" s="20" t="s">
        <v>534</v>
      </c>
      <c r="G3" s="16"/>
      <c r="H3" s="21"/>
      <c r="I3" s="15" t="s">
        <v>10</v>
      </c>
      <c r="J3" s="20" t="s">
        <v>12</v>
      </c>
      <c r="K3" s="15" t="s">
        <v>13</v>
      </c>
      <c r="L3" s="20" t="s">
        <v>15</v>
      </c>
      <c r="M3" s="21"/>
      <c r="N3" s="35" t="s">
        <v>150</v>
      </c>
    </row>
    <row r="4" spans="1:14" ht="15.75">
      <c r="A4" s="272" t="s">
        <v>962</v>
      </c>
      <c r="B4" s="273"/>
      <c r="C4" s="274"/>
      <c r="D4" s="119"/>
      <c r="E4" s="5"/>
      <c r="F4" s="7"/>
      <c r="G4" s="22"/>
      <c r="H4" s="5"/>
      <c r="I4" s="24"/>
      <c r="J4" s="8"/>
      <c r="K4" s="24"/>
      <c r="L4" s="8"/>
      <c r="M4" s="65"/>
      <c r="N4" s="114"/>
    </row>
    <row r="5" spans="1:14" ht="15">
      <c r="A5" s="115">
        <v>43449</v>
      </c>
      <c r="B5" s="102">
        <v>906579</v>
      </c>
      <c r="C5" s="116" t="s">
        <v>974</v>
      </c>
      <c r="D5" s="119" t="s">
        <v>19</v>
      </c>
      <c r="E5" s="5">
        <v>59414</v>
      </c>
      <c r="F5" s="7" t="s">
        <v>18</v>
      </c>
      <c r="G5" s="22" t="s">
        <v>965</v>
      </c>
      <c r="H5" s="5" t="s">
        <v>966</v>
      </c>
      <c r="I5" s="24">
        <v>60000</v>
      </c>
      <c r="J5" s="8">
        <v>37500</v>
      </c>
      <c r="K5" s="24">
        <v>0</v>
      </c>
      <c r="L5" s="8">
        <v>37500</v>
      </c>
      <c r="M5" s="65">
        <v>0.63</v>
      </c>
      <c r="N5" s="114"/>
    </row>
    <row r="6" spans="1:14" ht="15">
      <c r="A6" s="121">
        <v>43642</v>
      </c>
      <c r="B6" s="107">
        <v>969035</v>
      </c>
      <c r="C6" s="118" t="s">
        <v>975</v>
      </c>
      <c r="D6" s="122" t="s">
        <v>19</v>
      </c>
      <c r="E6" s="42">
        <v>39687</v>
      </c>
      <c r="F6" s="43" t="s">
        <v>17</v>
      </c>
      <c r="G6" s="44" t="s">
        <v>963</v>
      </c>
      <c r="H6" s="42" t="s">
        <v>964</v>
      </c>
      <c r="I6" s="45">
        <v>85000</v>
      </c>
      <c r="J6" s="46">
        <v>52200</v>
      </c>
      <c r="K6" s="45">
        <v>12800</v>
      </c>
      <c r="L6" s="46">
        <v>65000</v>
      </c>
      <c r="M6" s="71"/>
      <c r="N6" s="123"/>
    </row>
    <row r="7" spans="1:14" ht="14.25">
      <c r="A7" s="121"/>
      <c r="B7" s="107"/>
      <c r="C7" s="118"/>
      <c r="D7" s="122"/>
      <c r="E7" s="108"/>
      <c r="F7" s="109"/>
      <c r="G7" s="110"/>
      <c r="H7" s="108"/>
      <c r="I7" s="111"/>
      <c r="J7" s="112"/>
      <c r="K7" s="111"/>
      <c r="L7" s="112"/>
      <c r="M7" s="71"/>
      <c r="N7" s="123"/>
    </row>
    <row r="8" spans="1:14" ht="15">
      <c r="A8" s="121"/>
      <c r="B8" s="107"/>
      <c r="C8" s="118"/>
      <c r="D8" s="119"/>
      <c r="E8" s="5"/>
      <c r="F8" s="7"/>
      <c r="G8" s="22"/>
      <c r="H8" s="5"/>
      <c r="I8" s="24"/>
      <c r="J8" s="8"/>
      <c r="K8" s="24"/>
      <c r="L8" s="8"/>
      <c r="M8" s="65"/>
      <c r="N8" s="114"/>
    </row>
    <row r="9" spans="1:14" ht="14.25">
      <c r="A9" s="121"/>
      <c r="B9" s="107"/>
      <c r="C9" s="118"/>
      <c r="D9" s="122"/>
      <c r="E9" s="108"/>
      <c r="F9" s="109"/>
      <c r="G9" s="110"/>
      <c r="H9" s="108"/>
      <c r="I9" s="111"/>
      <c r="J9" s="112"/>
      <c r="K9" s="111"/>
      <c r="L9" s="112"/>
      <c r="M9" s="71"/>
      <c r="N9" s="123"/>
    </row>
    <row r="10" spans="1:14" ht="15.75">
      <c r="A10" s="29" t="s">
        <v>22</v>
      </c>
      <c r="B10" s="1"/>
      <c r="C10" s="25"/>
      <c r="D10" s="1"/>
      <c r="E10" s="64"/>
      <c r="F10" s="25"/>
      <c r="G10" s="1"/>
      <c r="H10" s="25"/>
      <c r="I10" s="1"/>
      <c r="J10" s="25"/>
      <c r="K10" s="1"/>
      <c r="L10" s="26"/>
      <c r="M10" s="25"/>
      <c r="N10" s="34"/>
    </row>
    <row r="11" spans="1:14" ht="14.25">
      <c r="A11" s="121">
        <v>43397</v>
      </c>
      <c r="B11" s="107">
        <v>884943</v>
      </c>
      <c r="C11" s="118" t="s">
        <v>976</v>
      </c>
      <c r="D11" s="107" t="s">
        <v>19</v>
      </c>
      <c r="E11" s="108">
        <v>37715</v>
      </c>
      <c r="F11" s="109" t="s">
        <v>18</v>
      </c>
      <c r="G11" s="110" t="s">
        <v>944</v>
      </c>
      <c r="H11" s="108" t="s">
        <v>945</v>
      </c>
      <c r="I11" s="111">
        <v>50000</v>
      </c>
      <c r="J11" s="112">
        <v>18000</v>
      </c>
      <c r="K11" s="111">
        <v>5300</v>
      </c>
      <c r="L11" s="112">
        <v>23300</v>
      </c>
      <c r="M11" s="71"/>
      <c r="N11" s="123"/>
    </row>
    <row r="12" spans="1:14" ht="14.25">
      <c r="A12" s="115">
        <v>43570</v>
      </c>
      <c r="B12" s="102">
        <v>939513</v>
      </c>
      <c r="C12" s="116" t="s">
        <v>973</v>
      </c>
      <c r="D12" s="119" t="s">
        <v>20</v>
      </c>
      <c r="E12" s="103">
        <v>39669</v>
      </c>
      <c r="F12" s="101" t="s">
        <v>40</v>
      </c>
      <c r="G12" s="104" t="s">
        <v>955</v>
      </c>
      <c r="H12" s="103" t="s">
        <v>252</v>
      </c>
      <c r="I12" s="105">
        <v>385000</v>
      </c>
      <c r="J12" s="106">
        <v>94800</v>
      </c>
      <c r="K12" s="105">
        <v>281500</v>
      </c>
      <c r="L12" s="106">
        <v>376300</v>
      </c>
      <c r="M12" s="65">
        <v>0.98</v>
      </c>
      <c r="N12" s="114" t="s">
        <v>229</v>
      </c>
    </row>
    <row r="13" spans="1:14" ht="14.25">
      <c r="A13" s="115">
        <v>43647</v>
      </c>
      <c r="B13" s="102">
        <v>975769</v>
      </c>
      <c r="C13" s="116" t="s">
        <v>970</v>
      </c>
      <c r="D13" s="119" t="s">
        <v>20</v>
      </c>
      <c r="E13" s="103">
        <v>71489</v>
      </c>
      <c r="F13" s="101" t="s">
        <v>17</v>
      </c>
      <c r="G13" s="104" t="s">
        <v>971</v>
      </c>
      <c r="H13" s="103" t="s">
        <v>972</v>
      </c>
      <c r="I13" s="105">
        <v>311000</v>
      </c>
      <c r="J13" s="106">
        <v>54400</v>
      </c>
      <c r="K13" s="105">
        <v>249500</v>
      </c>
      <c r="L13" s="106">
        <v>303900</v>
      </c>
      <c r="M13" s="65">
        <v>0.98</v>
      </c>
      <c r="N13" s="114" t="s">
        <v>229</v>
      </c>
    </row>
    <row r="14" spans="1:14" ht="14.25">
      <c r="A14" s="115">
        <v>43698</v>
      </c>
      <c r="B14" s="102">
        <v>999090</v>
      </c>
      <c r="C14" s="116" t="s">
        <v>833</v>
      </c>
      <c r="D14" s="119" t="s">
        <v>20</v>
      </c>
      <c r="E14" s="103">
        <v>37745</v>
      </c>
      <c r="F14" s="101" t="s">
        <v>17</v>
      </c>
      <c r="G14" s="104" t="s">
        <v>835</v>
      </c>
      <c r="H14" s="103" t="s">
        <v>993</v>
      </c>
      <c r="I14" s="105">
        <v>300000</v>
      </c>
      <c r="J14" s="106">
        <v>158000</v>
      </c>
      <c r="K14" s="105">
        <v>157900</v>
      </c>
      <c r="L14" s="106">
        <v>315900</v>
      </c>
      <c r="M14" s="65">
        <v>1.05</v>
      </c>
      <c r="N14" s="114" t="s">
        <v>229</v>
      </c>
    </row>
    <row r="15" spans="1:14" ht="14.25">
      <c r="A15" s="121">
        <v>43734</v>
      </c>
      <c r="B15" s="107">
        <v>1018475</v>
      </c>
      <c r="C15" s="118" t="s">
        <v>995</v>
      </c>
      <c r="D15" s="107" t="s">
        <v>19</v>
      </c>
      <c r="E15" s="108">
        <v>37158</v>
      </c>
      <c r="F15" s="109" t="s">
        <v>17</v>
      </c>
      <c r="G15" s="110" t="s">
        <v>915</v>
      </c>
      <c r="H15" s="108" t="s">
        <v>629</v>
      </c>
      <c r="I15" s="111">
        <v>64000</v>
      </c>
      <c r="J15" s="112">
        <v>47400</v>
      </c>
      <c r="K15" s="111">
        <v>23600</v>
      </c>
      <c r="L15" s="112">
        <v>71000</v>
      </c>
      <c r="M15" s="71"/>
      <c r="N15" s="123"/>
    </row>
    <row r="16" spans="1:14" ht="14.25">
      <c r="A16" s="121"/>
      <c r="B16" s="107"/>
      <c r="C16" s="118" t="s">
        <v>996</v>
      </c>
      <c r="D16" s="122"/>
      <c r="E16" s="108"/>
      <c r="F16" s="109"/>
      <c r="G16" s="110"/>
      <c r="H16" s="108"/>
      <c r="I16" s="111"/>
      <c r="J16" s="112"/>
      <c r="K16" s="111"/>
      <c r="L16" s="112"/>
      <c r="M16" s="71"/>
      <c r="N16" s="123"/>
    </row>
    <row r="17" spans="1:14" ht="14.25">
      <c r="A17" s="121">
        <v>43701</v>
      </c>
      <c r="B17" s="107">
        <v>1001768</v>
      </c>
      <c r="C17" s="118" t="s">
        <v>1009</v>
      </c>
      <c r="D17" s="122" t="s">
        <v>20</v>
      </c>
      <c r="E17" s="108" t="s">
        <v>1014</v>
      </c>
      <c r="F17" s="109" t="s">
        <v>1008</v>
      </c>
      <c r="G17" s="110" t="s">
        <v>1011</v>
      </c>
      <c r="H17" s="108" t="s">
        <v>1005</v>
      </c>
      <c r="I17" s="111">
        <v>8000</v>
      </c>
      <c r="J17" s="112">
        <v>79000</v>
      </c>
      <c r="K17" s="111">
        <v>600</v>
      </c>
      <c r="L17" s="112">
        <v>79600</v>
      </c>
      <c r="M17" s="71"/>
      <c r="N17" s="123"/>
    </row>
    <row r="18" spans="1:14" ht="14.25">
      <c r="A18" s="121">
        <v>43701</v>
      </c>
      <c r="B18" s="107">
        <v>1003731</v>
      </c>
      <c r="C18" s="118" t="s">
        <v>1007</v>
      </c>
      <c r="D18" s="122" t="s">
        <v>20</v>
      </c>
      <c r="E18" s="108" t="s">
        <v>1014</v>
      </c>
      <c r="F18" s="109" t="s">
        <v>17</v>
      </c>
      <c r="G18" s="110" t="s">
        <v>1012</v>
      </c>
      <c r="H18" s="108" t="s">
        <v>1005</v>
      </c>
      <c r="I18" s="111">
        <v>8000</v>
      </c>
      <c r="J18" s="112"/>
      <c r="K18" s="111"/>
      <c r="L18" s="112"/>
      <c r="M18" s="71"/>
      <c r="N18" s="123"/>
    </row>
    <row r="19" spans="1:14" ht="14.25">
      <c r="A19" s="121">
        <v>43701</v>
      </c>
      <c r="B19" s="107">
        <v>1002018</v>
      </c>
      <c r="C19" s="118" t="s">
        <v>1010</v>
      </c>
      <c r="D19" s="107" t="s">
        <v>537</v>
      </c>
      <c r="E19" s="108" t="s">
        <v>1014</v>
      </c>
      <c r="F19" s="109" t="s">
        <v>1008</v>
      </c>
      <c r="G19" s="110" t="s">
        <v>1011</v>
      </c>
      <c r="H19" s="108" t="s">
        <v>1013</v>
      </c>
      <c r="I19" s="111">
        <v>16000</v>
      </c>
      <c r="J19" s="112">
        <v>52600</v>
      </c>
      <c r="K19" s="111">
        <v>1500</v>
      </c>
      <c r="L19" s="112">
        <v>54100</v>
      </c>
      <c r="M19" s="71"/>
      <c r="N19" s="123"/>
    </row>
    <row r="20" spans="1:14" ht="14.25">
      <c r="A20" s="121">
        <v>43701</v>
      </c>
      <c r="B20" s="107">
        <v>1003662</v>
      </c>
      <c r="C20" s="118" t="s">
        <v>1010</v>
      </c>
      <c r="D20" s="107" t="s">
        <v>537</v>
      </c>
      <c r="E20" s="108" t="s">
        <v>1014</v>
      </c>
      <c r="F20" s="109" t="s">
        <v>17</v>
      </c>
      <c r="G20" s="110" t="s">
        <v>1012</v>
      </c>
      <c r="H20" s="108" t="s">
        <v>1013</v>
      </c>
      <c r="I20" s="111">
        <v>16000</v>
      </c>
      <c r="J20" s="112"/>
      <c r="K20" s="111"/>
      <c r="L20" s="112"/>
      <c r="M20" s="71"/>
      <c r="N20" s="123"/>
    </row>
    <row r="21" spans="1:14" ht="15">
      <c r="A21" s="121"/>
      <c r="B21" s="107"/>
      <c r="C21" s="118"/>
      <c r="D21" s="107"/>
      <c r="E21" s="42"/>
      <c r="F21" s="109"/>
      <c r="G21" s="110"/>
      <c r="H21" s="108"/>
      <c r="I21" s="111"/>
      <c r="J21" s="112"/>
      <c r="K21" s="111"/>
      <c r="L21" s="112"/>
      <c r="M21" s="71"/>
      <c r="N21" s="123"/>
    </row>
    <row r="22" spans="1:14" ht="15.75">
      <c r="A22" s="238" t="s">
        <v>148</v>
      </c>
      <c r="B22" s="264"/>
      <c r="C22" s="265"/>
      <c r="D22" s="107"/>
      <c r="E22" s="42"/>
      <c r="F22" s="109"/>
      <c r="G22" s="110"/>
      <c r="H22" s="108"/>
      <c r="I22" s="111"/>
      <c r="J22" s="112"/>
      <c r="K22" s="111"/>
      <c r="L22" s="112"/>
      <c r="M22" s="71"/>
      <c r="N22" s="123"/>
    </row>
    <row r="23" spans="1:14" ht="15">
      <c r="A23" s="121">
        <v>43669</v>
      </c>
      <c r="B23" s="107">
        <v>982258</v>
      </c>
      <c r="C23" s="118" t="s">
        <v>977</v>
      </c>
      <c r="D23" s="107" t="s">
        <v>19</v>
      </c>
      <c r="E23" s="42">
        <v>25951</v>
      </c>
      <c r="F23" s="109" t="s">
        <v>40</v>
      </c>
      <c r="G23" s="110" t="s">
        <v>968</v>
      </c>
      <c r="H23" s="108" t="s">
        <v>969</v>
      </c>
      <c r="I23" s="111">
        <v>5000</v>
      </c>
      <c r="J23" s="112">
        <v>20500</v>
      </c>
      <c r="K23" s="111">
        <v>0</v>
      </c>
      <c r="L23" s="112">
        <v>20500</v>
      </c>
      <c r="M23" s="71"/>
      <c r="N23" s="123"/>
    </row>
    <row r="24" spans="1:14" ht="15" customHeight="1">
      <c r="A24" s="115"/>
      <c r="B24" s="102"/>
      <c r="C24" s="116"/>
      <c r="D24" s="119"/>
      <c r="E24" s="5"/>
      <c r="F24" s="101"/>
      <c r="G24" s="104"/>
      <c r="H24" s="103"/>
      <c r="I24" s="105"/>
      <c r="J24" s="106"/>
      <c r="K24" s="105"/>
      <c r="L24" s="106"/>
      <c r="M24" s="65"/>
      <c r="N24" s="114"/>
    </row>
    <row r="25" spans="1:14" ht="15">
      <c r="A25" s="121"/>
      <c r="B25" s="107"/>
      <c r="C25" s="118"/>
      <c r="D25" s="122"/>
      <c r="E25" s="42"/>
      <c r="F25" s="109"/>
      <c r="G25" s="110"/>
      <c r="H25" s="108"/>
      <c r="I25" s="111"/>
      <c r="J25" s="112"/>
      <c r="K25" s="111"/>
      <c r="L25" s="112"/>
      <c r="M25" s="71"/>
      <c r="N25" s="123"/>
    </row>
    <row r="26" spans="1:14" ht="15.75">
      <c r="A26" s="124" t="s">
        <v>703</v>
      </c>
      <c r="B26" s="125"/>
      <c r="C26" s="126"/>
      <c r="D26" s="119"/>
      <c r="E26" s="5"/>
      <c r="F26" s="7"/>
      <c r="G26" s="22"/>
      <c r="H26" s="5"/>
      <c r="I26" s="24"/>
      <c r="J26" s="8"/>
      <c r="K26" s="24"/>
      <c r="L26" s="8"/>
      <c r="M26" s="65"/>
      <c r="N26" s="114"/>
    </row>
    <row r="27" spans="1:14" ht="14.25">
      <c r="A27" s="121">
        <v>43392</v>
      </c>
      <c r="B27" s="107">
        <v>884074</v>
      </c>
      <c r="C27" s="118" t="s">
        <v>978</v>
      </c>
      <c r="D27" s="122" t="s">
        <v>19</v>
      </c>
      <c r="E27" s="108">
        <v>83155</v>
      </c>
      <c r="F27" s="109" t="s">
        <v>17</v>
      </c>
      <c r="G27" s="110" t="s">
        <v>940</v>
      </c>
      <c r="H27" s="108" t="s">
        <v>941</v>
      </c>
      <c r="I27" s="111">
        <v>345000</v>
      </c>
      <c r="J27" s="112">
        <v>66100</v>
      </c>
      <c r="K27" s="111">
        <v>255900</v>
      </c>
      <c r="L27" s="112">
        <v>322000</v>
      </c>
      <c r="M27" s="71"/>
      <c r="N27" s="123" t="s">
        <v>229</v>
      </c>
    </row>
    <row r="28" spans="1:14" ht="14.25">
      <c r="A28" s="115">
        <v>43392</v>
      </c>
      <c r="B28" s="102">
        <v>884152</v>
      </c>
      <c r="C28" s="116" t="s">
        <v>979</v>
      </c>
      <c r="D28" s="119" t="s">
        <v>19</v>
      </c>
      <c r="E28" s="103">
        <v>32145</v>
      </c>
      <c r="F28" s="101" t="s">
        <v>17</v>
      </c>
      <c r="G28" s="104" t="s">
        <v>942</v>
      </c>
      <c r="H28" s="103" t="s">
        <v>274</v>
      </c>
      <c r="I28" s="105">
        <v>54500</v>
      </c>
      <c r="J28" s="106">
        <v>16000</v>
      </c>
      <c r="K28" s="105">
        <v>0</v>
      </c>
      <c r="L28" s="106">
        <v>16000</v>
      </c>
      <c r="M28" s="65"/>
      <c r="N28" s="114"/>
    </row>
    <row r="29" spans="1:14" ht="15">
      <c r="A29" s="121">
        <v>43655</v>
      </c>
      <c r="B29" s="107">
        <v>980282</v>
      </c>
      <c r="C29" s="118" t="s">
        <v>1001</v>
      </c>
      <c r="D29" s="122" t="s">
        <v>19</v>
      </c>
      <c r="E29" s="42"/>
      <c r="F29" s="109" t="s">
        <v>967</v>
      </c>
      <c r="G29" s="110" t="s">
        <v>942</v>
      </c>
      <c r="H29" s="108" t="s">
        <v>667</v>
      </c>
      <c r="I29" s="111">
        <v>16500</v>
      </c>
      <c r="J29" s="112">
        <v>10000</v>
      </c>
      <c r="K29" s="111">
        <v>2700</v>
      </c>
      <c r="L29" s="112">
        <v>12700</v>
      </c>
      <c r="M29" s="71"/>
      <c r="N29" s="123"/>
    </row>
    <row r="30" spans="1:14" ht="15">
      <c r="A30" s="121">
        <v>43711</v>
      </c>
      <c r="B30" s="107">
        <v>1004992</v>
      </c>
      <c r="C30" s="118" t="s">
        <v>1024</v>
      </c>
      <c r="D30" s="122" t="s">
        <v>19</v>
      </c>
      <c r="E30" s="42">
        <v>85401</v>
      </c>
      <c r="F30" s="109" t="s">
        <v>17</v>
      </c>
      <c r="G30" s="110" t="s">
        <v>994</v>
      </c>
      <c r="H30" s="108" t="s">
        <v>650</v>
      </c>
      <c r="I30" s="111">
        <v>78500</v>
      </c>
      <c r="J30" s="112">
        <v>42100</v>
      </c>
      <c r="K30" s="111">
        <v>6000</v>
      </c>
      <c r="L30" s="112">
        <v>48100</v>
      </c>
      <c r="M30" s="71"/>
      <c r="N30" s="123"/>
    </row>
    <row r="31" spans="1:14" ht="15">
      <c r="A31" s="115"/>
      <c r="B31" s="102"/>
      <c r="C31" s="116"/>
      <c r="D31" s="119"/>
      <c r="E31" s="5"/>
      <c r="F31" s="101"/>
      <c r="G31" s="104"/>
      <c r="H31" s="103"/>
      <c r="I31" s="105"/>
      <c r="J31" s="106"/>
      <c r="K31" s="105"/>
      <c r="L31" s="106"/>
      <c r="M31" s="65"/>
      <c r="N31" s="114"/>
    </row>
    <row r="32" spans="1:14" ht="15">
      <c r="A32" s="115"/>
      <c r="B32" s="102"/>
      <c r="C32" s="116"/>
      <c r="D32" s="119"/>
      <c r="E32" s="5"/>
      <c r="F32" s="101"/>
      <c r="G32" s="104"/>
      <c r="H32" s="103"/>
      <c r="I32" s="105"/>
      <c r="J32" s="106"/>
      <c r="K32" s="105"/>
      <c r="L32" s="106"/>
      <c r="M32" s="65"/>
      <c r="N32" s="114"/>
    </row>
    <row r="33" spans="1:14" ht="15">
      <c r="A33" s="115"/>
      <c r="B33" s="102"/>
      <c r="C33" s="116"/>
      <c r="D33" s="119"/>
      <c r="E33" s="5"/>
      <c r="F33" s="101"/>
      <c r="G33" s="104"/>
      <c r="H33" s="103"/>
      <c r="I33" s="105"/>
      <c r="J33" s="106"/>
      <c r="K33" s="105"/>
      <c r="L33" s="106"/>
      <c r="M33" s="65"/>
      <c r="N33" s="114"/>
    </row>
    <row r="34" spans="1:14" ht="15">
      <c r="A34" s="115"/>
      <c r="B34" s="102"/>
      <c r="C34" s="116"/>
      <c r="D34" s="119"/>
      <c r="E34" s="5"/>
      <c r="F34" s="101"/>
      <c r="G34" s="104"/>
      <c r="H34" s="103"/>
      <c r="I34" s="105"/>
      <c r="J34" s="106"/>
      <c r="K34" s="105"/>
      <c r="L34" s="106"/>
      <c r="M34" s="65"/>
      <c r="N34" s="114"/>
    </row>
    <row r="35" spans="1:14" ht="15">
      <c r="A35" s="115"/>
      <c r="B35" s="102"/>
      <c r="C35" s="116"/>
      <c r="D35" s="119"/>
      <c r="E35" s="5"/>
      <c r="F35" s="101"/>
      <c r="G35" s="104"/>
      <c r="H35" s="103"/>
      <c r="I35" s="105"/>
      <c r="J35" s="106"/>
      <c r="K35" s="105"/>
      <c r="L35" s="106"/>
      <c r="M35" s="65"/>
      <c r="N35" s="114"/>
    </row>
    <row r="36" spans="1:14" ht="15.75">
      <c r="A36" s="115"/>
      <c r="B36" s="23"/>
      <c r="C36" s="117"/>
      <c r="D36" s="119"/>
      <c r="E36" s="5"/>
      <c r="F36" s="7"/>
      <c r="G36" s="22" t="s">
        <v>34</v>
      </c>
      <c r="H36" s="5"/>
      <c r="I36" s="24"/>
      <c r="J36" s="8"/>
      <c r="K36" s="24"/>
      <c r="L36" s="258" t="s">
        <v>702</v>
      </c>
      <c r="M36" s="259"/>
      <c r="N36" s="260"/>
    </row>
    <row r="37" spans="1:14" ht="15" customHeight="1">
      <c r="A37" s="253" t="s">
        <v>701</v>
      </c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4"/>
    </row>
    <row r="38" spans="1:14" ht="15" customHeight="1">
      <c r="A38" s="255"/>
      <c r="B38" s="256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7"/>
    </row>
    <row r="39" spans="1:14" ht="15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</row>
    <row r="40" spans="1:14" ht="20.25">
      <c r="A40" s="234"/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48"/>
    </row>
    <row r="41" spans="1:14" ht="15.75">
      <c r="A41" s="261" t="s">
        <v>704</v>
      </c>
      <c r="B41" s="262"/>
      <c r="C41" s="263"/>
      <c r="D41" s="119"/>
      <c r="E41" s="5"/>
      <c r="F41" s="101"/>
      <c r="G41" s="104"/>
      <c r="H41" s="103"/>
      <c r="I41" s="105"/>
      <c r="J41" s="106"/>
      <c r="K41" s="105"/>
      <c r="L41" s="106"/>
      <c r="M41" s="65"/>
      <c r="N41" s="114"/>
    </row>
    <row r="42" spans="1:14" ht="14.25">
      <c r="A42" s="115">
        <v>43378</v>
      </c>
      <c r="B42" s="102">
        <v>878985</v>
      </c>
      <c r="C42" s="116" t="s">
        <v>830</v>
      </c>
      <c r="D42" s="102" t="s">
        <v>19</v>
      </c>
      <c r="E42" s="103">
        <v>35423</v>
      </c>
      <c r="F42" s="101" t="s">
        <v>17</v>
      </c>
      <c r="G42" s="104" t="s">
        <v>832</v>
      </c>
      <c r="H42" s="103" t="s">
        <v>354</v>
      </c>
      <c r="I42" s="105">
        <v>65000</v>
      </c>
      <c r="J42" s="106">
        <v>37000</v>
      </c>
      <c r="K42" s="105">
        <v>0</v>
      </c>
      <c r="L42" s="106">
        <v>37000</v>
      </c>
      <c r="M42" s="65"/>
      <c r="N42" s="114"/>
    </row>
    <row r="43" spans="1:14" ht="14.25">
      <c r="A43" s="115">
        <v>43385</v>
      </c>
      <c r="B43" s="102">
        <v>880395</v>
      </c>
      <c r="C43" s="116" t="s">
        <v>113</v>
      </c>
      <c r="D43" s="102" t="s">
        <v>20</v>
      </c>
      <c r="E43" s="103">
        <v>36768</v>
      </c>
      <c r="F43" s="101" t="s">
        <v>17</v>
      </c>
      <c r="G43" s="104" t="s">
        <v>644</v>
      </c>
      <c r="H43" s="103" t="s">
        <v>936</v>
      </c>
      <c r="I43" s="105">
        <v>122500</v>
      </c>
      <c r="J43" s="106">
        <v>18500</v>
      </c>
      <c r="K43" s="105">
        <v>94100</v>
      </c>
      <c r="L43" s="106">
        <v>112600</v>
      </c>
      <c r="M43" s="79">
        <v>0.92</v>
      </c>
      <c r="N43" s="114"/>
    </row>
    <row r="44" spans="1:14" ht="14.25">
      <c r="A44" s="121">
        <v>43385</v>
      </c>
      <c r="B44" s="107">
        <v>882482</v>
      </c>
      <c r="C44" s="118" t="s">
        <v>980</v>
      </c>
      <c r="D44" s="107" t="s">
        <v>20</v>
      </c>
      <c r="E44" s="108"/>
      <c r="F44" s="109" t="s">
        <v>17</v>
      </c>
      <c r="G44" s="110" t="s">
        <v>937</v>
      </c>
      <c r="H44" s="108" t="s">
        <v>938</v>
      </c>
      <c r="I44" s="111">
        <v>50000</v>
      </c>
      <c r="J44" s="112">
        <v>14000</v>
      </c>
      <c r="K44" s="111">
        <v>2500</v>
      </c>
      <c r="L44" s="112">
        <v>16500</v>
      </c>
      <c r="M44" s="71"/>
      <c r="N44" s="114"/>
    </row>
    <row r="45" spans="1:14" ht="14.25">
      <c r="A45" s="115"/>
      <c r="B45" s="102"/>
      <c r="C45" s="116"/>
      <c r="D45" s="102"/>
      <c r="E45" s="103"/>
      <c r="F45" s="101"/>
      <c r="G45" s="275" t="s">
        <v>939</v>
      </c>
      <c r="H45" s="245"/>
      <c r="I45" s="105"/>
      <c r="J45" s="106"/>
      <c r="K45" s="105"/>
      <c r="L45" s="106"/>
      <c r="M45" s="65"/>
      <c r="N45" s="114"/>
    </row>
    <row r="46" spans="1:14" ht="14.25">
      <c r="A46" s="121">
        <v>43434</v>
      </c>
      <c r="B46" s="107">
        <v>901870</v>
      </c>
      <c r="C46" s="118" t="s">
        <v>981</v>
      </c>
      <c r="D46" s="107" t="s">
        <v>19</v>
      </c>
      <c r="E46" s="108">
        <v>78641</v>
      </c>
      <c r="F46" s="109" t="s">
        <v>17</v>
      </c>
      <c r="G46" s="110" t="s">
        <v>947</v>
      </c>
      <c r="H46" s="108" t="s">
        <v>948</v>
      </c>
      <c r="I46" s="111">
        <v>93000</v>
      </c>
      <c r="J46" s="112">
        <v>53600</v>
      </c>
      <c r="K46" s="111">
        <v>27400</v>
      </c>
      <c r="L46" s="112">
        <v>81000</v>
      </c>
      <c r="M46" s="71"/>
      <c r="N46" s="114"/>
    </row>
    <row r="47" spans="1:14" ht="14.25">
      <c r="A47" s="121"/>
      <c r="B47" s="107"/>
      <c r="C47" s="118" t="s">
        <v>946</v>
      </c>
      <c r="D47" s="107"/>
      <c r="E47" s="108"/>
      <c r="F47" s="109"/>
      <c r="G47" s="110"/>
      <c r="H47" s="108"/>
      <c r="I47" s="111"/>
      <c r="J47" s="112"/>
      <c r="K47" s="111"/>
      <c r="L47" s="112"/>
      <c r="M47" s="71"/>
      <c r="N47" s="114"/>
    </row>
    <row r="48" spans="1:14" ht="14.25">
      <c r="A48" s="115">
        <v>43448</v>
      </c>
      <c r="B48" s="102">
        <v>904987</v>
      </c>
      <c r="C48" s="116" t="s">
        <v>588</v>
      </c>
      <c r="D48" s="102" t="s">
        <v>19</v>
      </c>
      <c r="E48" s="103">
        <v>78965</v>
      </c>
      <c r="F48" s="101" t="s">
        <v>17</v>
      </c>
      <c r="G48" s="104" t="s">
        <v>590</v>
      </c>
      <c r="H48" s="103" t="s">
        <v>949</v>
      </c>
      <c r="I48" s="105">
        <v>132500</v>
      </c>
      <c r="J48" s="106">
        <v>40000</v>
      </c>
      <c r="K48" s="105">
        <v>60900</v>
      </c>
      <c r="L48" s="106">
        <v>100900</v>
      </c>
      <c r="M48" s="65">
        <v>0.76</v>
      </c>
      <c r="N48" s="114"/>
    </row>
    <row r="49" spans="1:14" ht="14.25">
      <c r="A49" s="121">
        <v>43453</v>
      </c>
      <c r="B49" s="107">
        <v>906191</v>
      </c>
      <c r="C49" s="118" t="s">
        <v>983</v>
      </c>
      <c r="D49" s="107" t="s">
        <v>19</v>
      </c>
      <c r="E49" s="108"/>
      <c r="F49" s="109" t="s">
        <v>17</v>
      </c>
      <c r="G49" s="110" t="s">
        <v>950</v>
      </c>
      <c r="H49" s="108" t="s">
        <v>648</v>
      </c>
      <c r="I49" s="111">
        <v>30000</v>
      </c>
      <c r="J49" s="112">
        <v>21900</v>
      </c>
      <c r="K49" s="111">
        <v>0</v>
      </c>
      <c r="L49" s="112">
        <v>21900</v>
      </c>
      <c r="M49" s="71"/>
      <c r="N49" s="123"/>
    </row>
    <row r="50" spans="1:14" ht="14.25">
      <c r="A50" s="121">
        <v>43510</v>
      </c>
      <c r="B50" s="107">
        <v>921354</v>
      </c>
      <c r="C50" s="118" t="s">
        <v>982</v>
      </c>
      <c r="D50" s="107" t="s">
        <v>20</v>
      </c>
      <c r="E50" s="108"/>
      <c r="F50" s="109" t="s">
        <v>17</v>
      </c>
      <c r="G50" s="110" t="s">
        <v>951</v>
      </c>
      <c r="H50" s="108" t="s">
        <v>952</v>
      </c>
      <c r="I50" s="111">
        <v>62000</v>
      </c>
      <c r="J50" s="112">
        <v>20200</v>
      </c>
      <c r="K50" s="111">
        <v>100</v>
      </c>
      <c r="L50" s="112">
        <v>20300</v>
      </c>
      <c r="M50" s="71"/>
      <c r="N50" s="123"/>
    </row>
    <row r="51" spans="1:14" ht="15" customHeight="1">
      <c r="A51" s="115">
        <v>43557</v>
      </c>
      <c r="B51" s="102">
        <v>935054</v>
      </c>
      <c r="C51" s="116" t="s">
        <v>984</v>
      </c>
      <c r="D51" s="102" t="s">
        <v>19</v>
      </c>
      <c r="E51" s="103">
        <v>35731</v>
      </c>
      <c r="F51" s="101" t="s">
        <v>17</v>
      </c>
      <c r="G51" s="104" t="s">
        <v>953</v>
      </c>
      <c r="H51" s="103" t="s">
        <v>954</v>
      </c>
      <c r="I51" s="105">
        <v>399000</v>
      </c>
      <c r="J51" s="106">
        <v>83000</v>
      </c>
      <c r="K51" s="105">
        <v>206900</v>
      </c>
      <c r="L51" s="106">
        <v>289900</v>
      </c>
      <c r="M51" s="65">
        <v>0.73</v>
      </c>
      <c r="N51" s="114"/>
    </row>
    <row r="52" spans="1:14" ht="15" customHeight="1">
      <c r="A52" s="115">
        <v>43609</v>
      </c>
      <c r="B52" s="102">
        <v>956274</v>
      </c>
      <c r="C52" s="116" t="s">
        <v>985</v>
      </c>
      <c r="D52" s="102" t="s">
        <v>19</v>
      </c>
      <c r="E52" s="103">
        <v>80239</v>
      </c>
      <c r="F52" s="101" t="s">
        <v>40</v>
      </c>
      <c r="G52" s="104" t="s">
        <v>957</v>
      </c>
      <c r="H52" s="103" t="s">
        <v>959</v>
      </c>
      <c r="I52" s="105">
        <v>189000</v>
      </c>
      <c r="J52" s="106">
        <v>69500</v>
      </c>
      <c r="K52" s="105">
        <v>82700</v>
      </c>
      <c r="L52" s="106">
        <v>152200</v>
      </c>
      <c r="M52" s="65">
        <v>0.81</v>
      </c>
      <c r="N52" s="114"/>
    </row>
    <row r="53" spans="1:14" ht="15" customHeight="1">
      <c r="A53" s="115"/>
      <c r="B53" s="102"/>
      <c r="C53" s="116" t="s">
        <v>956</v>
      </c>
      <c r="D53" s="102"/>
      <c r="E53" s="103"/>
      <c r="F53" s="101"/>
      <c r="G53" s="104" t="s">
        <v>958</v>
      </c>
      <c r="H53" s="103"/>
      <c r="I53" s="105"/>
      <c r="J53" s="106"/>
      <c r="K53" s="105"/>
      <c r="L53" s="106"/>
      <c r="M53" s="65"/>
      <c r="N53" s="114"/>
    </row>
    <row r="54" spans="1:14" ht="15" customHeight="1">
      <c r="A54" s="115">
        <v>43623</v>
      </c>
      <c r="B54" s="102">
        <v>963551</v>
      </c>
      <c r="C54" s="116" t="s">
        <v>741</v>
      </c>
      <c r="D54" s="102" t="s">
        <v>19</v>
      </c>
      <c r="E54" s="103">
        <v>81219</v>
      </c>
      <c r="F54" s="101" t="s">
        <v>17</v>
      </c>
      <c r="G54" s="104" t="s">
        <v>960</v>
      </c>
      <c r="H54" s="103" t="s">
        <v>961</v>
      </c>
      <c r="I54" s="105">
        <v>46000</v>
      </c>
      <c r="J54" s="106">
        <v>34000</v>
      </c>
      <c r="K54" s="105">
        <v>0</v>
      </c>
      <c r="L54" s="106">
        <v>34000</v>
      </c>
      <c r="M54" s="65">
        <v>0.74</v>
      </c>
      <c r="N54" s="114"/>
    </row>
    <row r="55" spans="1:14" ht="15" customHeight="1">
      <c r="A55" s="115">
        <v>43677</v>
      </c>
      <c r="B55" s="102">
        <v>990158</v>
      </c>
      <c r="C55" s="116" t="s">
        <v>987</v>
      </c>
      <c r="D55" s="102" t="s">
        <v>19</v>
      </c>
      <c r="E55" s="103">
        <v>80549</v>
      </c>
      <c r="F55" s="101" t="s">
        <v>17</v>
      </c>
      <c r="G55" s="104" t="s">
        <v>988</v>
      </c>
      <c r="H55" s="103" t="s">
        <v>989</v>
      </c>
      <c r="I55" s="105">
        <v>135000</v>
      </c>
      <c r="J55" s="106">
        <v>40000</v>
      </c>
      <c r="K55" s="105">
        <v>63700</v>
      </c>
      <c r="L55" s="106">
        <v>103700</v>
      </c>
      <c r="M55" s="65">
        <v>0.77</v>
      </c>
      <c r="N55" s="114"/>
    </row>
    <row r="56" spans="1:14" ht="15" customHeight="1">
      <c r="A56" s="115">
        <v>43686</v>
      </c>
      <c r="B56" s="102">
        <v>994010</v>
      </c>
      <c r="C56" s="116" t="s">
        <v>745</v>
      </c>
      <c r="D56" s="102" t="s">
        <v>19</v>
      </c>
      <c r="E56" s="103">
        <v>35431</v>
      </c>
      <c r="F56" s="101" t="s">
        <v>17</v>
      </c>
      <c r="G56" s="104" t="s">
        <v>990</v>
      </c>
      <c r="H56" s="103" t="s">
        <v>991</v>
      </c>
      <c r="I56" s="105">
        <v>110000</v>
      </c>
      <c r="J56" s="106">
        <v>73700</v>
      </c>
      <c r="K56" s="105">
        <v>15600</v>
      </c>
      <c r="L56" s="106">
        <v>89300</v>
      </c>
      <c r="M56" s="65">
        <v>0.81</v>
      </c>
      <c r="N56" s="114"/>
    </row>
    <row r="57" spans="1:14" ht="15" customHeight="1">
      <c r="A57" s="115">
        <v>43691</v>
      </c>
      <c r="B57" s="102">
        <v>995489</v>
      </c>
      <c r="C57" s="116" t="s">
        <v>980</v>
      </c>
      <c r="D57" s="102" t="s">
        <v>20</v>
      </c>
      <c r="E57" s="103">
        <v>77449</v>
      </c>
      <c r="F57" s="101" t="s">
        <v>17</v>
      </c>
      <c r="G57" s="104" t="s">
        <v>937</v>
      </c>
      <c r="H57" s="103" t="s">
        <v>992</v>
      </c>
      <c r="I57" s="105">
        <v>273000</v>
      </c>
      <c r="J57" s="106">
        <v>71000</v>
      </c>
      <c r="K57" s="105">
        <v>150800</v>
      </c>
      <c r="L57" s="106">
        <v>221800</v>
      </c>
      <c r="M57" s="65">
        <v>0.81</v>
      </c>
      <c r="N57" s="114"/>
    </row>
    <row r="58" spans="1:14" ht="15" customHeight="1">
      <c r="A58" s="121"/>
      <c r="B58" s="107"/>
      <c r="C58" s="118"/>
      <c r="D58" s="110"/>
      <c r="E58" s="108"/>
      <c r="F58" s="109"/>
      <c r="G58" s="110"/>
      <c r="H58" s="108"/>
      <c r="I58" s="111"/>
      <c r="J58" s="112"/>
      <c r="K58" s="111"/>
      <c r="L58" s="112"/>
      <c r="M58" s="65"/>
      <c r="N58" s="114"/>
    </row>
    <row r="59" spans="1:14" ht="15" customHeight="1">
      <c r="A59" s="121"/>
      <c r="B59" s="107"/>
      <c r="C59" s="118"/>
      <c r="D59" s="122"/>
      <c r="E59" s="108"/>
      <c r="F59" s="109"/>
      <c r="G59" s="110"/>
      <c r="H59" s="108"/>
      <c r="I59" s="111"/>
      <c r="J59" s="112"/>
      <c r="K59" s="111"/>
      <c r="L59" s="112"/>
      <c r="M59" s="65"/>
      <c r="N59" s="114"/>
    </row>
    <row r="60" spans="1:14" ht="15" customHeight="1">
      <c r="A60" s="121"/>
      <c r="B60" s="107"/>
      <c r="C60" s="118"/>
      <c r="D60" s="122"/>
      <c r="E60" s="108"/>
      <c r="F60" s="109"/>
      <c r="G60" s="110"/>
      <c r="H60" s="108"/>
      <c r="I60" s="111"/>
      <c r="J60" s="112"/>
      <c r="K60" s="111"/>
      <c r="L60" s="112"/>
      <c r="M60" s="65"/>
      <c r="N60" s="114"/>
    </row>
    <row r="61" spans="1:14" ht="15" customHeight="1">
      <c r="A61" s="115"/>
      <c r="B61" s="102"/>
      <c r="C61" s="116"/>
      <c r="D61" s="119"/>
      <c r="E61" s="103"/>
      <c r="F61" s="101"/>
      <c r="G61" s="104"/>
      <c r="H61" s="103"/>
      <c r="I61" s="105"/>
      <c r="J61" s="106"/>
      <c r="K61" s="105"/>
      <c r="L61" s="106"/>
      <c r="M61" s="65"/>
      <c r="N61" s="114"/>
    </row>
    <row r="62" spans="1:14" ht="15" customHeight="1">
      <c r="A62" s="115"/>
      <c r="B62" s="102"/>
      <c r="C62" s="116"/>
      <c r="D62" s="119"/>
      <c r="E62" s="103"/>
      <c r="F62" s="101"/>
      <c r="G62" s="104"/>
      <c r="H62" s="103"/>
      <c r="I62" s="105"/>
      <c r="J62" s="106"/>
      <c r="K62" s="105"/>
      <c r="L62" s="106"/>
      <c r="M62" s="65"/>
      <c r="N62" s="114"/>
    </row>
    <row r="63" spans="1:14" ht="15" customHeight="1">
      <c r="A63" s="115"/>
      <c r="B63" s="102"/>
      <c r="C63" s="116"/>
      <c r="D63" s="119"/>
      <c r="E63" s="103"/>
      <c r="F63" s="101"/>
      <c r="G63" s="104"/>
      <c r="H63" s="103"/>
      <c r="I63" s="105"/>
      <c r="J63" s="106"/>
      <c r="K63" s="105"/>
      <c r="L63" s="106"/>
      <c r="M63" s="65"/>
      <c r="N63" s="114"/>
    </row>
    <row r="64" spans="1:14" ht="14.25">
      <c r="A64" s="115"/>
      <c r="B64" s="102"/>
      <c r="C64" s="116"/>
      <c r="D64" s="119"/>
      <c r="E64" s="103"/>
      <c r="F64" s="101"/>
      <c r="G64" s="104"/>
      <c r="H64" s="103"/>
      <c r="I64" s="105"/>
      <c r="J64" s="106"/>
      <c r="K64" s="105"/>
      <c r="L64" s="106"/>
      <c r="M64" s="65"/>
      <c r="N64" s="114"/>
    </row>
    <row r="65" spans="1:14" ht="14.25">
      <c r="A65" s="115"/>
      <c r="B65" s="269" t="s">
        <v>986</v>
      </c>
      <c r="C65" s="270"/>
      <c r="D65" s="271"/>
      <c r="E65" s="103"/>
      <c r="F65" s="101"/>
      <c r="G65" s="104"/>
      <c r="H65" s="103"/>
      <c r="I65" s="105"/>
      <c r="J65" s="106"/>
      <c r="K65" s="105"/>
      <c r="L65" s="106"/>
      <c r="M65" s="65"/>
      <c r="N65" s="114"/>
    </row>
    <row r="66" spans="1:14" ht="14.25">
      <c r="A66" s="115"/>
      <c r="B66" s="102"/>
      <c r="C66" s="116"/>
      <c r="D66" s="119"/>
      <c r="E66" s="103"/>
      <c r="F66" s="101"/>
      <c r="G66" s="104"/>
      <c r="H66" s="103"/>
      <c r="I66" s="105"/>
      <c r="J66" s="106"/>
      <c r="K66" s="105"/>
      <c r="L66" s="106"/>
      <c r="M66" s="65"/>
      <c r="N66" s="114"/>
    </row>
    <row r="67" spans="1:14" ht="15">
      <c r="A67" s="28"/>
      <c r="B67" s="17"/>
      <c r="C67" s="12"/>
      <c r="D67" s="17"/>
      <c r="E67" s="17"/>
      <c r="F67" s="17"/>
      <c r="G67" s="12"/>
      <c r="H67" s="12"/>
      <c r="I67" s="13"/>
      <c r="J67" s="13"/>
      <c r="K67" s="13"/>
      <c r="L67" s="13"/>
      <c r="M67" s="27"/>
    </row>
    <row r="68" spans="1:14" ht="15">
      <c r="A68" s="28"/>
      <c r="B68" s="17"/>
      <c r="C68" s="12"/>
      <c r="D68" s="17"/>
      <c r="E68" s="17"/>
      <c r="F68" s="17"/>
      <c r="G68" s="12"/>
      <c r="H68" s="12"/>
      <c r="I68" s="13"/>
      <c r="J68" s="13"/>
      <c r="K68" s="13"/>
      <c r="L68" s="13"/>
      <c r="M68" s="27"/>
    </row>
    <row r="69" spans="1:14" ht="15">
      <c r="A69" s="11"/>
      <c r="B69" s="17"/>
      <c r="C69" s="12"/>
      <c r="D69" s="12"/>
      <c r="E69" s="12"/>
      <c r="F69" s="12"/>
      <c r="G69" s="12"/>
      <c r="H69" s="12"/>
      <c r="I69" s="13"/>
      <c r="J69" s="13"/>
      <c r="K69" s="13"/>
      <c r="L69" s="13"/>
      <c r="M69" s="12"/>
    </row>
    <row r="70" spans="1:14" ht="15">
      <c r="A70" s="11"/>
      <c r="B70" s="12"/>
      <c r="C70" s="12"/>
      <c r="D70" s="12"/>
      <c r="E70" s="12"/>
      <c r="F70" s="12"/>
      <c r="G70" s="12"/>
      <c r="H70" s="12"/>
      <c r="I70" s="13"/>
      <c r="J70" s="13"/>
      <c r="K70" s="13"/>
      <c r="L70" s="13"/>
      <c r="M70" s="12"/>
    </row>
    <row r="71" spans="1:14" ht="15">
      <c r="A71" s="11"/>
      <c r="B71" s="12"/>
      <c r="C71" s="12"/>
      <c r="D71" s="12"/>
      <c r="E71" s="12"/>
      <c r="F71" s="12"/>
      <c r="G71" s="12"/>
      <c r="H71" s="12"/>
      <c r="I71" s="13"/>
      <c r="J71" s="13"/>
      <c r="K71" s="13"/>
      <c r="L71" s="13"/>
      <c r="M71" s="12"/>
    </row>
    <row r="72" spans="1:14" ht="15">
      <c r="A72" s="11"/>
      <c r="B72" s="12"/>
      <c r="C72" s="12"/>
      <c r="D72" s="12"/>
      <c r="E72" s="12"/>
      <c r="F72" s="12"/>
      <c r="G72" s="12"/>
      <c r="H72" s="12"/>
      <c r="I72" s="13"/>
      <c r="J72" s="13"/>
      <c r="K72" s="13"/>
      <c r="L72" s="13"/>
      <c r="M72" s="12"/>
    </row>
    <row r="73" spans="1:14" ht="15">
      <c r="A73" s="11"/>
      <c r="B73" s="12"/>
      <c r="C73" s="12"/>
      <c r="D73" s="12"/>
      <c r="E73" s="12"/>
      <c r="F73" s="12"/>
      <c r="G73" s="12"/>
      <c r="H73" s="12"/>
      <c r="I73" s="13"/>
      <c r="J73" s="13"/>
      <c r="K73" s="13"/>
      <c r="L73" s="13"/>
      <c r="M73" s="12"/>
    </row>
    <row r="74" spans="1:14" ht="15">
      <c r="A74" s="11"/>
      <c r="B74" s="12"/>
      <c r="C74" s="12"/>
      <c r="D74" s="12"/>
      <c r="E74" s="12"/>
      <c r="F74" s="12"/>
      <c r="G74" s="12"/>
      <c r="H74" s="12"/>
      <c r="I74" s="13"/>
      <c r="J74" s="13"/>
      <c r="K74" s="13"/>
      <c r="L74" s="13"/>
      <c r="M74" s="12"/>
    </row>
    <row r="75" spans="1:14" ht="15">
      <c r="A75" s="11"/>
      <c r="B75" s="12"/>
      <c r="C75" s="12"/>
      <c r="D75" s="12"/>
      <c r="E75" s="12"/>
      <c r="F75" s="12"/>
      <c r="G75" s="12"/>
      <c r="H75" s="12"/>
      <c r="I75" s="13"/>
      <c r="J75" s="13"/>
      <c r="K75" s="13"/>
      <c r="L75" s="13"/>
      <c r="M75" s="12"/>
    </row>
    <row r="76" spans="1:14" ht="15">
      <c r="A76" s="2"/>
      <c r="B76" s="12"/>
      <c r="C76" s="1"/>
      <c r="D76" s="1"/>
      <c r="E76" s="1"/>
      <c r="F76" s="1"/>
      <c r="G76" s="1"/>
      <c r="H76" s="1"/>
      <c r="I76" s="4"/>
      <c r="J76" s="4"/>
      <c r="K76" s="4"/>
      <c r="L76" s="4"/>
      <c r="M76" s="1"/>
    </row>
    <row r="77" spans="1:14">
      <c r="A77" s="2"/>
      <c r="B77" s="1"/>
      <c r="C77" s="1"/>
      <c r="D77" s="1"/>
      <c r="E77" s="1"/>
      <c r="F77" s="1"/>
      <c r="G77" s="1"/>
      <c r="H77" s="1"/>
      <c r="I77" s="4"/>
      <c r="J77" s="4"/>
      <c r="K77" s="4"/>
      <c r="L77" s="4"/>
      <c r="M77" s="1"/>
    </row>
    <row r="78" spans="1:14">
      <c r="A78" s="2"/>
      <c r="B78" s="1"/>
      <c r="C78" s="1"/>
      <c r="D78" s="1"/>
      <c r="E78" s="1"/>
      <c r="F78" s="1"/>
      <c r="G78" s="1"/>
      <c r="H78" s="1"/>
      <c r="I78" s="4"/>
      <c r="J78" s="4"/>
      <c r="K78" s="4"/>
      <c r="L78" s="4"/>
      <c r="M78" s="1"/>
    </row>
    <row r="79" spans="1:14">
      <c r="A79" s="2"/>
      <c r="B79" s="1"/>
      <c r="C79" s="1"/>
      <c r="D79" s="1"/>
      <c r="E79" s="1"/>
      <c r="F79" s="1"/>
      <c r="G79" s="1"/>
      <c r="H79" s="1"/>
      <c r="I79" s="4"/>
      <c r="J79" s="4"/>
      <c r="K79" s="4"/>
      <c r="L79" s="4"/>
      <c r="M79" s="1"/>
    </row>
    <row r="80" spans="1:14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B83" s="1"/>
    </row>
  </sheetData>
  <mergeCells count="10">
    <mergeCell ref="B65:D65"/>
    <mergeCell ref="A4:C4"/>
    <mergeCell ref="G45:H45"/>
    <mergeCell ref="A41:C41"/>
    <mergeCell ref="A1:N1"/>
    <mergeCell ref="L36:N36"/>
    <mergeCell ref="A37:N38"/>
    <mergeCell ref="A39:N39"/>
    <mergeCell ref="A40:N40"/>
    <mergeCell ref="A22:C22"/>
  </mergeCells>
  <printOptions horizontalCentered="1"/>
  <pageMargins left="0" right="0" top="0.25" bottom="0" header="0.46" footer="0.5"/>
  <pageSetup orientation="landscape" horizontalDpi="1200" verticalDpi="12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86"/>
  <sheetViews>
    <sheetView topLeftCell="A37" workbookViewId="0">
      <selection activeCell="P56" sqref="P56"/>
    </sheetView>
  </sheetViews>
  <sheetFormatPr defaultRowHeight="12.75"/>
  <cols>
    <col min="1" max="1" width="11" customWidth="1"/>
    <col min="2" max="2" width="8.7109375" customWidth="1"/>
    <col min="3" max="3" width="13" customWidth="1"/>
    <col min="4" max="4" width="4.85546875" customWidth="1"/>
    <col min="5" max="5" width="7.85546875" customWidth="1"/>
    <col min="6" max="6" width="6" customWidth="1"/>
    <col min="7" max="7" width="18.42578125" customWidth="1"/>
    <col min="8" max="8" width="19.140625" customWidth="1"/>
    <col min="9" max="9" width="9.5703125" customWidth="1"/>
    <col min="10" max="10" width="9.7109375" customWidth="1"/>
    <col min="11" max="11" width="9.5703125" customWidth="1"/>
    <col min="12" max="12" width="9.85546875" customWidth="1"/>
    <col min="13" max="13" width="6" customWidth="1"/>
  </cols>
  <sheetData>
    <row r="1" spans="1:13" ht="21.95" customHeight="1">
      <c r="A1" s="234" t="s">
        <v>1006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</row>
    <row r="2" spans="1:13">
      <c r="A2" s="18" t="s">
        <v>0</v>
      </c>
      <c r="B2" s="81" t="s">
        <v>595</v>
      </c>
      <c r="C2" s="18" t="s">
        <v>2</v>
      </c>
      <c r="D2" s="14" t="s">
        <v>4</v>
      </c>
      <c r="E2" s="18" t="s">
        <v>530</v>
      </c>
      <c r="F2" s="18" t="s">
        <v>6</v>
      </c>
      <c r="G2" s="14" t="s">
        <v>7</v>
      </c>
      <c r="H2" s="18" t="s">
        <v>8</v>
      </c>
      <c r="I2" s="14" t="s">
        <v>9</v>
      </c>
      <c r="J2" s="18" t="s">
        <v>11</v>
      </c>
      <c r="K2" s="14" t="s">
        <v>11</v>
      </c>
      <c r="L2" s="18" t="s">
        <v>14</v>
      </c>
      <c r="M2" s="18" t="s">
        <v>16</v>
      </c>
    </row>
    <row r="3" spans="1:13">
      <c r="A3" s="19"/>
      <c r="B3" s="3"/>
      <c r="C3" s="20" t="s">
        <v>3</v>
      </c>
      <c r="D3" s="16"/>
      <c r="E3" s="21" t="s">
        <v>531</v>
      </c>
      <c r="F3" s="20" t="s">
        <v>534</v>
      </c>
      <c r="G3" s="16"/>
      <c r="H3" s="21"/>
      <c r="I3" s="15" t="s">
        <v>10</v>
      </c>
      <c r="J3" s="20" t="s">
        <v>12</v>
      </c>
      <c r="K3" s="15" t="s">
        <v>13</v>
      </c>
      <c r="L3" s="20" t="s">
        <v>15</v>
      </c>
      <c r="M3" s="21"/>
    </row>
    <row r="4" spans="1:13" ht="15.75">
      <c r="A4" s="29" t="s">
        <v>22</v>
      </c>
      <c r="B4" s="1"/>
      <c r="C4" s="25"/>
      <c r="D4" s="1"/>
      <c r="E4" s="64"/>
      <c r="F4" s="25"/>
      <c r="G4" s="1"/>
      <c r="H4" s="25"/>
      <c r="I4" s="1"/>
      <c r="J4" s="25"/>
      <c r="K4" s="1"/>
      <c r="L4" s="26"/>
      <c r="M4" s="25"/>
    </row>
    <row r="5" spans="1:13" ht="14.25">
      <c r="A5" s="115">
        <v>43741</v>
      </c>
      <c r="B5" s="102">
        <v>1019704</v>
      </c>
      <c r="C5" s="116" t="s">
        <v>393</v>
      </c>
      <c r="D5" s="102" t="s">
        <v>20</v>
      </c>
      <c r="E5" s="103">
        <v>38678</v>
      </c>
      <c r="F5" s="101" t="s">
        <v>17</v>
      </c>
      <c r="G5" s="104" t="s">
        <v>997</v>
      </c>
      <c r="H5" s="103" t="s">
        <v>998</v>
      </c>
      <c r="I5" s="105">
        <v>149092</v>
      </c>
      <c r="J5" s="106">
        <v>44800</v>
      </c>
      <c r="K5" s="105">
        <v>100300</v>
      </c>
      <c r="L5" s="106">
        <f>+SUM(J5:K5)</f>
        <v>145100</v>
      </c>
      <c r="M5" s="65">
        <f>+SUM(L5/I5)</f>
        <v>0.97322458616156471</v>
      </c>
    </row>
    <row r="6" spans="1:13" ht="14.25">
      <c r="A6" s="121">
        <v>43747</v>
      </c>
      <c r="B6" s="107">
        <v>1021171</v>
      </c>
      <c r="C6" s="118" t="s">
        <v>1002</v>
      </c>
      <c r="D6" s="122" t="s">
        <v>20</v>
      </c>
      <c r="E6" s="108">
        <v>40503</v>
      </c>
      <c r="F6" s="109" t="s">
        <v>17</v>
      </c>
      <c r="G6" s="110" t="s">
        <v>1003</v>
      </c>
      <c r="H6" s="108" t="s">
        <v>1004</v>
      </c>
      <c r="I6" s="111">
        <v>289000</v>
      </c>
      <c r="J6" s="112">
        <v>123600</v>
      </c>
      <c r="K6" s="111">
        <v>138900</v>
      </c>
      <c r="L6" s="112">
        <f>+SUM(J6:K6)</f>
        <v>262500</v>
      </c>
      <c r="M6" s="71"/>
    </row>
    <row r="7" spans="1:13" ht="14.25">
      <c r="A7" s="115">
        <v>43748</v>
      </c>
      <c r="B7" s="102">
        <v>1021895</v>
      </c>
      <c r="C7" s="116" t="s">
        <v>116</v>
      </c>
      <c r="D7" s="119" t="s">
        <v>20</v>
      </c>
      <c r="E7" s="103">
        <v>74229</v>
      </c>
      <c r="F7" s="101" t="s">
        <v>17</v>
      </c>
      <c r="G7" s="104" t="s">
        <v>117</v>
      </c>
      <c r="H7" s="103" t="s">
        <v>699</v>
      </c>
      <c r="I7" s="105">
        <v>370000</v>
      </c>
      <c r="J7" s="106">
        <v>62300</v>
      </c>
      <c r="K7" s="105">
        <v>242200</v>
      </c>
      <c r="L7" s="106">
        <f>+SUM(J7:K7)</f>
        <v>304500</v>
      </c>
      <c r="M7" s="65">
        <f>+SUM(L7/I7)</f>
        <v>0.822972972972973</v>
      </c>
    </row>
    <row r="8" spans="1:13" ht="14.25">
      <c r="A8" s="115">
        <v>43993</v>
      </c>
      <c r="B8" s="102">
        <v>1102622</v>
      </c>
      <c r="C8" s="116" t="s">
        <v>833</v>
      </c>
      <c r="D8" s="119" t="s">
        <v>19</v>
      </c>
      <c r="E8" s="103">
        <v>37745</v>
      </c>
      <c r="F8" s="101" t="s">
        <v>17</v>
      </c>
      <c r="G8" s="104" t="s">
        <v>1030</v>
      </c>
      <c r="H8" s="103" t="s">
        <v>1031</v>
      </c>
      <c r="I8" s="105">
        <v>330000</v>
      </c>
      <c r="J8" s="106">
        <v>157800</v>
      </c>
      <c r="K8" s="105">
        <v>146400</v>
      </c>
      <c r="L8" s="106">
        <v>304200</v>
      </c>
      <c r="M8" s="65">
        <v>0.92</v>
      </c>
    </row>
    <row r="9" spans="1:13" ht="14.25">
      <c r="A9" s="121">
        <v>44032</v>
      </c>
      <c r="B9" s="107">
        <v>1120681</v>
      </c>
      <c r="C9" s="118" t="s">
        <v>1060</v>
      </c>
      <c r="D9" s="122" t="s">
        <v>19</v>
      </c>
      <c r="E9" s="108">
        <v>75843</v>
      </c>
      <c r="F9" s="109" t="s">
        <v>17</v>
      </c>
      <c r="G9" s="110" t="s">
        <v>607</v>
      </c>
      <c r="H9" s="108" t="s">
        <v>1128</v>
      </c>
      <c r="I9" s="111">
        <v>139900</v>
      </c>
      <c r="J9" s="112">
        <v>42500</v>
      </c>
      <c r="K9" s="111">
        <v>7700</v>
      </c>
      <c r="L9" s="112">
        <v>50200</v>
      </c>
      <c r="M9" s="71"/>
    </row>
    <row r="10" spans="1:13" ht="14.25">
      <c r="A10" s="121">
        <v>44036</v>
      </c>
      <c r="B10" s="107">
        <v>1123550</v>
      </c>
      <c r="C10" s="118" t="s">
        <v>1052</v>
      </c>
      <c r="D10" s="122" t="s">
        <v>19</v>
      </c>
      <c r="E10" s="108">
        <v>37988</v>
      </c>
      <c r="F10" s="109" t="s">
        <v>17</v>
      </c>
      <c r="G10" s="110" t="s">
        <v>1053</v>
      </c>
      <c r="H10" s="108" t="s">
        <v>1054</v>
      </c>
      <c r="I10" s="111">
        <v>70000</v>
      </c>
      <c r="J10" s="112">
        <v>25000</v>
      </c>
      <c r="K10" s="111">
        <v>49800</v>
      </c>
      <c r="L10" s="112">
        <v>74800</v>
      </c>
      <c r="M10" s="71"/>
    </row>
    <row r="11" spans="1:13" ht="14.25">
      <c r="A11" s="115">
        <v>44042</v>
      </c>
      <c r="B11" s="102">
        <v>1126496</v>
      </c>
      <c r="C11" s="116" t="s">
        <v>1061</v>
      </c>
      <c r="D11" s="119" t="s">
        <v>20</v>
      </c>
      <c r="E11" s="103">
        <v>38311</v>
      </c>
      <c r="F11" s="101" t="s">
        <v>17</v>
      </c>
      <c r="G11" s="104" t="s">
        <v>1058</v>
      </c>
      <c r="H11" s="103" t="s">
        <v>1059</v>
      </c>
      <c r="I11" s="105">
        <v>330000</v>
      </c>
      <c r="J11" s="106">
        <v>117300</v>
      </c>
      <c r="K11" s="105">
        <v>150800</v>
      </c>
      <c r="L11" s="106">
        <v>268100</v>
      </c>
      <c r="M11" s="65">
        <v>0.81</v>
      </c>
    </row>
    <row r="12" spans="1:13" ht="14.25">
      <c r="A12" s="121">
        <v>44050</v>
      </c>
      <c r="B12" s="107">
        <v>1128509</v>
      </c>
      <c r="C12" s="118" t="s">
        <v>658</v>
      </c>
      <c r="D12" s="122" t="s">
        <v>20</v>
      </c>
      <c r="E12" s="103"/>
      <c r="F12" s="109" t="s">
        <v>1008</v>
      </c>
      <c r="G12" s="110" t="s">
        <v>1072</v>
      </c>
      <c r="H12" s="108" t="s">
        <v>1129</v>
      </c>
      <c r="I12" s="111">
        <v>14000</v>
      </c>
      <c r="J12" s="112">
        <v>14000</v>
      </c>
      <c r="K12" s="111">
        <v>500</v>
      </c>
      <c r="L12" s="112">
        <v>14500</v>
      </c>
      <c r="M12" s="71"/>
    </row>
    <row r="13" spans="1:13" ht="14.25">
      <c r="A13" s="115">
        <v>44053</v>
      </c>
      <c r="B13" s="102">
        <v>1131760</v>
      </c>
      <c r="C13" s="116" t="s">
        <v>1073</v>
      </c>
      <c r="D13" s="119" t="s">
        <v>20</v>
      </c>
      <c r="E13" s="103">
        <v>39723</v>
      </c>
      <c r="F13" s="101" t="s">
        <v>17</v>
      </c>
      <c r="G13" s="104" t="s">
        <v>1074</v>
      </c>
      <c r="H13" s="103" t="s">
        <v>1075</v>
      </c>
      <c r="I13" s="105">
        <v>210000</v>
      </c>
      <c r="J13" s="106">
        <v>123000</v>
      </c>
      <c r="K13" s="105">
        <v>74300</v>
      </c>
      <c r="L13" s="106">
        <v>197300</v>
      </c>
      <c r="M13" s="65">
        <v>0.94</v>
      </c>
    </row>
    <row r="14" spans="1:13" ht="14.25">
      <c r="A14" s="115">
        <v>44075</v>
      </c>
      <c r="B14" s="102">
        <v>1143370</v>
      </c>
      <c r="C14" s="116" t="s">
        <v>729</v>
      </c>
      <c r="D14" s="119" t="s">
        <v>19</v>
      </c>
      <c r="E14" s="103">
        <v>37154</v>
      </c>
      <c r="F14" s="101" t="s">
        <v>17</v>
      </c>
      <c r="G14" s="104" t="s">
        <v>718</v>
      </c>
      <c r="H14" s="103" t="s">
        <v>1083</v>
      </c>
      <c r="I14" s="105">
        <v>125000</v>
      </c>
      <c r="J14" s="106">
        <v>44200</v>
      </c>
      <c r="K14" s="105">
        <v>50700</v>
      </c>
      <c r="L14" s="106">
        <v>94900</v>
      </c>
      <c r="M14" s="65">
        <v>0.76</v>
      </c>
    </row>
    <row r="15" spans="1:13" ht="14.25">
      <c r="A15" s="121">
        <v>44076</v>
      </c>
      <c r="B15" s="107">
        <v>1144163</v>
      </c>
      <c r="C15" s="118" t="s">
        <v>1084</v>
      </c>
      <c r="D15" s="122" t="s">
        <v>20</v>
      </c>
      <c r="E15" s="108">
        <v>75808</v>
      </c>
      <c r="F15" s="109" t="s">
        <v>1085</v>
      </c>
      <c r="G15" s="110" t="s">
        <v>1072</v>
      </c>
      <c r="H15" s="108" t="s">
        <v>1086</v>
      </c>
      <c r="I15" s="111">
        <v>84000</v>
      </c>
      <c r="J15" s="112">
        <v>22700</v>
      </c>
      <c r="K15" s="111">
        <v>45700</v>
      </c>
      <c r="L15" s="112">
        <v>68400</v>
      </c>
      <c r="M15" s="71"/>
    </row>
    <row r="16" spans="1:13" ht="14.25">
      <c r="A16" s="115"/>
      <c r="B16" s="107"/>
      <c r="C16" s="118"/>
      <c r="D16" s="122"/>
      <c r="E16" s="103"/>
      <c r="F16" s="109"/>
      <c r="G16" s="110"/>
      <c r="H16" s="108"/>
      <c r="I16" s="111"/>
      <c r="J16" s="112"/>
      <c r="K16" s="111"/>
      <c r="L16" s="112"/>
      <c r="M16" s="71"/>
    </row>
    <row r="17" spans="1:13" ht="14.25">
      <c r="A17" s="121"/>
      <c r="B17" s="107"/>
      <c r="C17" s="118"/>
      <c r="D17" s="122"/>
      <c r="E17" s="103"/>
      <c r="F17" s="109"/>
      <c r="G17" s="110"/>
      <c r="H17" s="108"/>
      <c r="I17" s="111"/>
      <c r="J17" s="112"/>
      <c r="K17" s="111"/>
      <c r="L17" s="112"/>
      <c r="M17" s="71"/>
    </row>
    <row r="18" spans="1:13" ht="15.75">
      <c r="A18" s="124" t="s">
        <v>703</v>
      </c>
      <c r="B18" s="125"/>
      <c r="C18" s="126"/>
      <c r="D18" s="119"/>
      <c r="E18" s="103"/>
      <c r="F18" s="7"/>
      <c r="G18" s="22"/>
      <c r="H18" s="5"/>
      <c r="I18" s="24"/>
      <c r="J18" s="8"/>
      <c r="K18" s="24"/>
      <c r="L18" s="8"/>
      <c r="M18" s="65"/>
    </row>
    <row r="19" spans="1:13" ht="14.25">
      <c r="A19" s="115">
        <v>43742</v>
      </c>
      <c r="B19" s="102">
        <v>1020386</v>
      </c>
      <c r="C19" s="116" t="s">
        <v>786</v>
      </c>
      <c r="D19" s="119" t="s">
        <v>19</v>
      </c>
      <c r="E19" s="103">
        <v>30519</v>
      </c>
      <c r="F19" s="101" t="s">
        <v>17</v>
      </c>
      <c r="G19" s="104" t="s">
        <v>999</v>
      </c>
      <c r="H19" s="103" t="s">
        <v>1000</v>
      </c>
      <c r="I19" s="105">
        <v>84182</v>
      </c>
      <c r="J19" s="106">
        <v>40000</v>
      </c>
      <c r="K19" s="105">
        <v>36500</v>
      </c>
      <c r="L19" s="106">
        <f>+SUM(J19:K19)</f>
        <v>76500</v>
      </c>
      <c r="M19" s="65">
        <f>+SUM(L19/I19)</f>
        <v>0.9087453374830724</v>
      </c>
    </row>
    <row r="20" spans="1:13" ht="14.25">
      <c r="A20" s="115">
        <v>43795</v>
      </c>
      <c r="B20" s="102">
        <v>1041841</v>
      </c>
      <c r="C20" s="116" t="s">
        <v>1021</v>
      </c>
      <c r="D20" s="119" t="s">
        <v>19</v>
      </c>
      <c r="E20" s="103">
        <v>33853</v>
      </c>
      <c r="F20" s="101" t="s">
        <v>17</v>
      </c>
      <c r="G20" s="104" t="s">
        <v>376</v>
      </c>
      <c r="H20" s="103" t="s">
        <v>1023</v>
      </c>
      <c r="I20" s="105">
        <v>108000</v>
      </c>
      <c r="J20" s="106">
        <v>67500</v>
      </c>
      <c r="K20" s="105">
        <v>42200</v>
      </c>
      <c r="L20" s="106">
        <f>+SUM(J20:K20)</f>
        <v>109700</v>
      </c>
      <c r="M20" s="65">
        <f>+SUM(L20+L21)/I20</f>
        <v>1.0157407407407408</v>
      </c>
    </row>
    <row r="21" spans="1:13" ht="14.25">
      <c r="A21" s="121"/>
      <c r="B21" s="107"/>
      <c r="C21" s="116" t="s">
        <v>1022</v>
      </c>
      <c r="D21" s="119"/>
      <c r="E21" s="103"/>
      <c r="F21" s="109"/>
      <c r="G21" s="110"/>
      <c r="H21" s="108"/>
      <c r="I21" s="111"/>
      <c r="J21" s="106"/>
      <c r="K21" s="105"/>
      <c r="L21" s="106"/>
      <c r="M21" s="71"/>
    </row>
    <row r="22" spans="1:13" ht="14.25">
      <c r="A22" s="115">
        <v>43805</v>
      </c>
      <c r="B22" s="102">
        <v>1045293</v>
      </c>
      <c r="C22" s="116" t="s">
        <v>1044</v>
      </c>
      <c r="D22" s="119" t="s">
        <v>19</v>
      </c>
      <c r="E22" s="103">
        <v>83677</v>
      </c>
      <c r="F22" s="101" t="s">
        <v>17</v>
      </c>
      <c r="G22" s="104" t="s">
        <v>101</v>
      </c>
      <c r="H22" s="103" t="s">
        <v>1045</v>
      </c>
      <c r="I22" s="105">
        <v>155000</v>
      </c>
      <c r="J22" s="106">
        <v>65000</v>
      </c>
      <c r="K22" s="105">
        <v>85100</v>
      </c>
      <c r="L22" s="106">
        <v>150100</v>
      </c>
      <c r="M22" s="65">
        <v>0.89</v>
      </c>
    </row>
    <row r="23" spans="1:13" ht="14.25">
      <c r="A23" s="115">
        <v>43916</v>
      </c>
      <c r="B23" s="102">
        <v>1075707</v>
      </c>
      <c r="C23" s="116" t="s">
        <v>1028</v>
      </c>
      <c r="D23" s="119" t="s">
        <v>19</v>
      </c>
      <c r="E23" s="103">
        <v>82875</v>
      </c>
      <c r="F23" s="101" t="s">
        <v>17</v>
      </c>
      <c r="G23" s="104" t="s">
        <v>42</v>
      </c>
      <c r="H23" s="103" t="s">
        <v>1025</v>
      </c>
      <c r="I23" s="105">
        <v>215000</v>
      </c>
      <c r="J23" s="106">
        <v>130000</v>
      </c>
      <c r="K23" s="105">
        <v>73100</v>
      </c>
      <c r="L23" s="106">
        <v>203100</v>
      </c>
      <c r="M23" s="65">
        <v>0.95</v>
      </c>
    </row>
    <row r="24" spans="1:13" ht="15" customHeight="1">
      <c r="A24" s="115"/>
      <c r="B24" s="102"/>
      <c r="C24" s="116" t="s">
        <v>1029</v>
      </c>
      <c r="D24" s="119"/>
      <c r="E24" s="103"/>
      <c r="F24" s="101"/>
      <c r="G24" s="104"/>
      <c r="H24" s="103"/>
      <c r="I24" s="105"/>
      <c r="J24" s="106"/>
      <c r="K24" s="105"/>
      <c r="L24" s="106"/>
      <c r="M24" s="65"/>
    </row>
    <row r="25" spans="1:13" ht="14.25">
      <c r="A25" s="121">
        <v>43999</v>
      </c>
      <c r="B25" s="107">
        <v>1105579</v>
      </c>
      <c r="C25" s="118" t="s">
        <v>1038</v>
      </c>
      <c r="D25" s="122" t="s">
        <v>20</v>
      </c>
      <c r="E25" s="108">
        <v>30707</v>
      </c>
      <c r="F25" s="109" t="s">
        <v>40</v>
      </c>
      <c r="G25" s="110" t="s">
        <v>1039</v>
      </c>
      <c r="H25" s="108" t="s">
        <v>1040</v>
      </c>
      <c r="I25" s="111">
        <v>325000</v>
      </c>
      <c r="J25" s="112">
        <v>84800</v>
      </c>
      <c r="K25" s="111">
        <v>147300</v>
      </c>
      <c r="L25" s="112">
        <v>232100</v>
      </c>
      <c r="M25" s="71">
        <v>0.71</v>
      </c>
    </row>
    <row r="26" spans="1:13" ht="14.25">
      <c r="A26" s="115">
        <v>44001</v>
      </c>
      <c r="B26" s="102">
        <v>1106505</v>
      </c>
      <c r="C26" s="116" t="s">
        <v>1046</v>
      </c>
      <c r="D26" s="119" t="s">
        <v>19</v>
      </c>
      <c r="E26" s="103"/>
      <c r="F26" s="101" t="s">
        <v>17</v>
      </c>
      <c r="G26" s="104" t="s">
        <v>1047</v>
      </c>
      <c r="H26" s="103" t="s">
        <v>1048</v>
      </c>
      <c r="I26" s="105">
        <v>80000</v>
      </c>
      <c r="J26" s="106">
        <v>67600</v>
      </c>
      <c r="K26" s="105">
        <v>9200</v>
      </c>
      <c r="L26" s="106">
        <v>76800</v>
      </c>
      <c r="M26" s="65">
        <v>0.96</v>
      </c>
    </row>
    <row r="27" spans="1:13" ht="14.25">
      <c r="A27" s="115">
        <v>44027</v>
      </c>
      <c r="B27" s="102">
        <v>1119072</v>
      </c>
      <c r="C27" s="116" t="s">
        <v>1049</v>
      </c>
      <c r="D27" s="119" t="s">
        <v>19</v>
      </c>
      <c r="E27" s="103">
        <v>30363</v>
      </c>
      <c r="F27" s="101" t="s">
        <v>17</v>
      </c>
      <c r="G27" s="104" t="s">
        <v>1051</v>
      </c>
      <c r="H27" s="103" t="s">
        <v>1050</v>
      </c>
      <c r="I27" s="105">
        <v>184300</v>
      </c>
      <c r="J27" s="106">
        <v>55000</v>
      </c>
      <c r="K27" s="105">
        <v>74300</v>
      </c>
      <c r="L27" s="106">
        <v>129300</v>
      </c>
      <c r="M27" s="65">
        <v>0.7</v>
      </c>
    </row>
    <row r="28" spans="1:13" ht="14.25">
      <c r="A28" s="115">
        <v>44046</v>
      </c>
      <c r="B28" s="102">
        <v>1128380</v>
      </c>
      <c r="C28" s="116" t="s">
        <v>1063</v>
      </c>
      <c r="D28" s="119" t="s">
        <v>19</v>
      </c>
      <c r="E28" s="103">
        <v>83525</v>
      </c>
      <c r="F28" s="101" t="s">
        <v>17</v>
      </c>
      <c r="G28" s="104" t="s">
        <v>1064</v>
      </c>
      <c r="H28" s="103" t="s">
        <v>1065</v>
      </c>
      <c r="I28" s="105">
        <v>55000</v>
      </c>
      <c r="J28" s="106">
        <v>43800</v>
      </c>
      <c r="K28" s="105">
        <v>0</v>
      </c>
      <c r="L28" s="106">
        <v>43800</v>
      </c>
      <c r="M28" s="65">
        <v>0.8</v>
      </c>
    </row>
    <row r="29" spans="1:13" ht="14.25">
      <c r="A29" s="115">
        <v>44030</v>
      </c>
      <c r="B29" s="102">
        <v>1124447</v>
      </c>
      <c r="C29" s="116" t="s">
        <v>1066</v>
      </c>
      <c r="D29" s="119" t="s">
        <v>19</v>
      </c>
      <c r="E29" s="103">
        <v>84053</v>
      </c>
      <c r="F29" s="101" t="s">
        <v>967</v>
      </c>
      <c r="G29" s="104" t="s">
        <v>1068</v>
      </c>
      <c r="H29" s="103" t="s">
        <v>1067</v>
      </c>
      <c r="I29" s="105">
        <v>82000</v>
      </c>
      <c r="J29" s="106">
        <v>66100</v>
      </c>
      <c r="K29" s="105">
        <v>25700</v>
      </c>
      <c r="L29" s="106">
        <v>91800</v>
      </c>
      <c r="M29" s="65">
        <v>1.1200000000000001</v>
      </c>
    </row>
    <row r="30" spans="1:13" ht="14.25">
      <c r="A30" s="115">
        <v>44050</v>
      </c>
      <c r="B30" s="102">
        <v>1130993</v>
      </c>
      <c r="C30" s="116" t="s">
        <v>1069</v>
      </c>
      <c r="D30" s="119" t="s">
        <v>19</v>
      </c>
      <c r="E30" s="103">
        <v>85135</v>
      </c>
      <c r="F30" s="101" t="s">
        <v>17</v>
      </c>
      <c r="G30" s="104" t="s">
        <v>1071</v>
      </c>
      <c r="H30" s="103" t="s">
        <v>1070</v>
      </c>
      <c r="I30" s="105">
        <v>110000</v>
      </c>
      <c r="J30" s="106">
        <v>73500</v>
      </c>
      <c r="K30" s="105">
        <v>37300</v>
      </c>
      <c r="L30" s="106">
        <v>101800</v>
      </c>
      <c r="M30" s="65">
        <v>0.93</v>
      </c>
    </row>
    <row r="31" spans="1:13" ht="14.25">
      <c r="A31" s="115">
        <v>44063</v>
      </c>
      <c r="B31" s="102">
        <v>1138229</v>
      </c>
      <c r="C31" s="116" t="s">
        <v>736</v>
      </c>
      <c r="D31" s="119" t="s">
        <v>19</v>
      </c>
      <c r="E31" s="103">
        <v>33811</v>
      </c>
      <c r="F31" s="101" t="s">
        <v>17</v>
      </c>
      <c r="G31" s="104" t="s">
        <v>809</v>
      </c>
      <c r="H31" s="103" t="s">
        <v>1082</v>
      </c>
      <c r="I31" s="105">
        <v>139000</v>
      </c>
      <c r="J31" s="106">
        <v>57500</v>
      </c>
      <c r="K31" s="105">
        <v>55700</v>
      </c>
      <c r="L31" s="106">
        <v>113200</v>
      </c>
      <c r="M31" s="65">
        <v>0.81</v>
      </c>
    </row>
    <row r="32" spans="1:13" ht="14.25">
      <c r="A32" s="115"/>
      <c r="B32" s="102"/>
      <c r="C32" s="116" t="s">
        <v>705</v>
      </c>
      <c r="D32" s="119"/>
      <c r="E32" s="103"/>
      <c r="F32" s="101"/>
      <c r="G32" s="104"/>
      <c r="H32" s="103"/>
      <c r="I32" s="105"/>
      <c r="J32" s="106"/>
      <c r="K32" s="105"/>
      <c r="L32" s="106"/>
      <c r="M32" s="65"/>
    </row>
    <row r="33" spans="1:13" ht="14.25">
      <c r="A33" s="115"/>
      <c r="B33" s="102"/>
      <c r="C33" s="116"/>
      <c r="D33" s="119"/>
      <c r="E33" s="103"/>
      <c r="F33" s="101"/>
      <c r="G33" s="104"/>
      <c r="H33" s="103"/>
      <c r="I33" s="105"/>
      <c r="J33" s="106"/>
      <c r="K33" s="105"/>
      <c r="L33" s="106"/>
      <c r="M33" s="65"/>
    </row>
    <row r="34" spans="1:13" ht="14.25">
      <c r="A34" s="115"/>
      <c r="B34" s="102"/>
      <c r="C34" s="116"/>
      <c r="D34" s="119"/>
      <c r="E34" s="103"/>
      <c r="F34" s="101"/>
      <c r="G34" s="104"/>
      <c r="H34" s="103"/>
      <c r="I34" s="105"/>
      <c r="J34" s="106"/>
      <c r="K34" s="105"/>
      <c r="L34" s="106"/>
      <c r="M34" s="65"/>
    </row>
    <row r="35" spans="1:13" ht="14.25">
      <c r="A35" s="115"/>
      <c r="B35" s="102"/>
      <c r="C35" s="116"/>
      <c r="D35" s="119"/>
      <c r="E35" s="103"/>
      <c r="F35" s="101"/>
      <c r="G35" s="104"/>
      <c r="H35" s="103"/>
      <c r="I35" s="105"/>
      <c r="J35" s="106"/>
      <c r="K35" s="105"/>
      <c r="L35" s="106"/>
      <c r="M35" s="65"/>
    </row>
    <row r="36" spans="1:13" ht="15">
      <c r="A36" s="115"/>
      <c r="B36" s="102"/>
      <c r="C36" s="116"/>
      <c r="D36" s="119"/>
      <c r="E36" s="5"/>
      <c r="F36" s="101"/>
      <c r="G36" s="104"/>
      <c r="H36" s="103"/>
      <c r="I36" s="105"/>
      <c r="J36" s="106"/>
      <c r="K36" s="105"/>
      <c r="L36" s="106"/>
      <c r="M36" s="65"/>
    </row>
    <row r="37" spans="1:13" ht="15" customHeight="1">
      <c r="A37" s="115"/>
      <c r="B37" s="23"/>
      <c r="C37" s="117"/>
      <c r="D37" s="119"/>
      <c r="E37" s="5"/>
      <c r="F37" s="7"/>
      <c r="G37" s="22" t="s">
        <v>34</v>
      </c>
      <c r="H37" s="5"/>
      <c r="I37" s="24"/>
      <c r="J37" s="8"/>
      <c r="K37" s="24"/>
      <c r="L37" s="258" t="s">
        <v>702</v>
      </c>
      <c r="M37" s="260"/>
    </row>
    <row r="38" spans="1:13" ht="15" customHeight="1">
      <c r="A38" s="253" t="s">
        <v>701</v>
      </c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4"/>
    </row>
    <row r="39" spans="1:13">
      <c r="A39" s="255"/>
      <c r="B39" s="256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7"/>
    </row>
    <row r="40" spans="1:13" ht="15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</row>
    <row r="41" spans="1:13" ht="20.25">
      <c r="A41" s="234"/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</row>
    <row r="42" spans="1:13" ht="20.25">
      <c r="A42" s="133"/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</row>
    <row r="43" spans="1:13" ht="15.75">
      <c r="A43" s="261" t="s">
        <v>704</v>
      </c>
      <c r="B43" s="262"/>
      <c r="C43" s="263"/>
      <c r="D43" s="119"/>
      <c r="E43" s="5"/>
      <c r="F43" s="101"/>
      <c r="G43" s="104"/>
      <c r="H43" s="103"/>
      <c r="I43" s="105"/>
      <c r="J43" s="106"/>
      <c r="K43" s="105"/>
      <c r="L43" s="106"/>
      <c r="M43" s="65"/>
    </row>
    <row r="44" spans="1:13" ht="14.25">
      <c r="A44" s="115">
        <v>43760</v>
      </c>
      <c r="B44" s="102">
        <v>1026746</v>
      </c>
      <c r="C44" s="116" t="s">
        <v>481</v>
      </c>
      <c r="D44" s="102" t="s">
        <v>20</v>
      </c>
      <c r="E44" s="103">
        <v>36441</v>
      </c>
      <c r="F44" s="101" t="s">
        <v>17</v>
      </c>
      <c r="G44" s="104" t="s">
        <v>611</v>
      </c>
      <c r="H44" s="103" t="s">
        <v>1015</v>
      </c>
      <c r="I44" s="105">
        <v>212850</v>
      </c>
      <c r="J44" s="106">
        <v>39600</v>
      </c>
      <c r="K44" s="105">
        <v>170100</v>
      </c>
      <c r="L44" s="106">
        <f>+SUM(J44:K44)</f>
        <v>209700</v>
      </c>
      <c r="M44" s="65">
        <f>+SUM(L44/I44)</f>
        <v>0.985200845665962</v>
      </c>
    </row>
    <row r="45" spans="1:13" ht="14.25">
      <c r="A45" s="115">
        <v>43784</v>
      </c>
      <c r="B45" s="102">
        <v>1037645</v>
      </c>
      <c r="C45" s="116" t="s">
        <v>1041</v>
      </c>
      <c r="D45" s="102" t="s">
        <v>19</v>
      </c>
      <c r="E45" s="103">
        <v>79693</v>
      </c>
      <c r="F45" s="101" t="s">
        <v>17</v>
      </c>
      <c r="G45" s="104" t="s">
        <v>1042</v>
      </c>
      <c r="H45" s="103" t="s">
        <v>1043</v>
      </c>
      <c r="I45" s="105">
        <v>61000</v>
      </c>
      <c r="J45" s="106">
        <v>70100</v>
      </c>
      <c r="K45" s="105">
        <v>900</v>
      </c>
      <c r="L45" s="106">
        <v>71000</v>
      </c>
      <c r="M45" s="65">
        <v>1.1599999999999999</v>
      </c>
    </row>
    <row r="46" spans="1:13" ht="14.25">
      <c r="A46" s="121">
        <v>43782</v>
      </c>
      <c r="B46" s="107">
        <v>1035383</v>
      </c>
      <c r="C46" s="118" t="s">
        <v>1018</v>
      </c>
      <c r="D46" s="107" t="s">
        <v>19</v>
      </c>
      <c r="E46" s="108">
        <v>77561</v>
      </c>
      <c r="F46" s="109" t="s">
        <v>17</v>
      </c>
      <c r="G46" s="110" t="s">
        <v>1016</v>
      </c>
      <c r="H46" s="108" t="s">
        <v>1017</v>
      </c>
      <c r="I46" s="111">
        <v>107000</v>
      </c>
      <c r="J46" s="112">
        <v>92500</v>
      </c>
      <c r="K46" s="111">
        <v>31800</v>
      </c>
      <c r="L46" s="112">
        <f>+SUM(J46:K46)</f>
        <v>124300</v>
      </c>
      <c r="M46" s="71">
        <f>+SUM(L46/I46)</f>
        <v>1.1616822429906541</v>
      </c>
    </row>
    <row r="47" spans="1:13" ht="14.25">
      <c r="A47" s="115">
        <v>43791</v>
      </c>
      <c r="B47" s="102">
        <v>1039741</v>
      </c>
      <c r="C47" s="116" t="s">
        <v>795</v>
      </c>
      <c r="D47" s="102" t="s">
        <v>19</v>
      </c>
      <c r="E47" s="103">
        <v>35405</v>
      </c>
      <c r="F47" s="101" t="s">
        <v>17</v>
      </c>
      <c r="G47" s="104" t="s">
        <v>797</v>
      </c>
      <c r="H47" s="103" t="s">
        <v>1019</v>
      </c>
      <c r="I47" s="105">
        <v>92000</v>
      </c>
      <c r="J47" s="106">
        <v>87500</v>
      </c>
      <c r="K47" s="105">
        <v>0</v>
      </c>
      <c r="L47" s="106">
        <f>+SUM(J47:K47)</f>
        <v>87500</v>
      </c>
      <c r="M47" s="65">
        <f>+SUM(L47/I47)</f>
        <v>0.95108695652173914</v>
      </c>
    </row>
    <row r="48" spans="1:13" ht="14.25">
      <c r="A48" s="115">
        <v>43795</v>
      </c>
      <c r="B48" s="102">
        <v>1041646</v>
      </c>
      <c r="C48" s="116" t="s">
        <v>502</v>
      </c>
      <c r="D48" s="102" t="s">
        <v>19</v>
      </c>
      <c r="E48" s="103">
        <v>36829</v>
      </c>
      <c r="F48" s="101" t="s">
        <v>17</v>
      </c>
      <c r="G48" s="104" t="s">
        <v>1130</v>
      </c>
      <c r="H48" s="103" t="s">
        <v>1020</v>
      </c>
      <c r="I48" s="105">
        <v>236600</v>
      </c>
      <c r="J48" s="106">
        <v>85000</v>
      </c>
      <c r="K48" s="105">
        <v>155500</v>
      </c>
      <c r="L48" s="106">
        <f>+SUM(J48:K48)</f>
        <v>240500</v>
      </c>
      <c r="M48" s="65">
        <f>+SUM(L48/I48)</f>
        <v>1.0164835164835164</v>
      </c>
    </row>
    <row r="49" spans="1:13" ht="14.25">
      <c r="A49" s="115">
        <v>43920</v>
      </c>
      <c r="B49" s="102">
        <v>1076823</v>
      </c>
      <c r="C49" s="116" t="s">
        <v>188</v>
      </c>
      <c r="D49" s="102" t="s">
        <v>20</v>
      </c>
      <c r="E49" s="103">
        <v>35624</v>
      </c>
      <c r="F49" s="101" t="s">
        <v>17</v>
      </c>
      <c r="G49" s="104" t="s">
        <v>1026</v>
      </c>
      <c r="H49" s="103" t="s">
        <v>1027</v>
      </c>
      <c r="I49" s="105">
        <v>250000</v>
      </c>
      <c r="J49" s="106">
        <v>64500</v>
      </c>
      <c r="K49" s="105">
        <v>186500</v>
      </c>
      <c r="L49" s="106">
        <f>+SUM(J49:K49)</f>
        <v>251000</v>
      </c>
      <c r="M49" s="65">
        <f>+SUM(L49/I49)</f>
        <v>1.004</v>
      </c>
    </row>
    <row r="50" spans="1:13" ht="14.25">
      <c r="A50" s="115">
        <v>44006</v>
      </c>
      <c r="B50" s="102">
        <v>1109455</v>
      </c>
      <c r="C50" s="116" t="s">
        <v>1032</v>
      </c>
      <c r="D50" s="102" t="s">
        <v>19</v>
      </c>
      <c r="E50" s="103">
        <v>36387</v>
      </c>
      <c r="F50" s="101" t="s">
        <v>17</v>
      </c>
      <c r="G50" s="104" t="s">
        <v>1033</v>
      </c>
      <c r="H50" s="103" t="s">
        <v>1034</v>
      </c>
      <c r="I50" s="105">
        <v>105000</v>
      </c>
      <c r="J50" s="106">
        <v>42500</v>
      </c>
      <c r="K50" s="105">
        <v>26800</v>
      </c>
      <c r="L50" s="106">
        <f t="shared" ref="L50:L56" si="0">+SUM(J50:K50)</f>
        <v>69300</v>
      </c>
      <c r="M50" s="65">
        <f t="shared" ref="M50:M56" si="1">+SUM(L50/I50)</f>
        <v>0.66</v>
      </c>
    </row>
    <row r="51" spans="1:13" ht="14.25">
      <c r="A51" s="115">
        <v>44012</v>
      </c>
      <c r="B51" s="102">
        <v>1111411</v>
      </c>
      <c r="C51" s="116" t="s">
        <v>1035</v>
      </c>
      <c r="D51" s="102" t="s">
        <v>20</v>
      </c>
      <c r="E51" s="103">
        <v>36407</v>
      </c>
      <c r="F51" s="101" t="s">
        <v>17</v>
      </c>
      <c r="G51" s="104" t="s">
        <v>1036</v>
      </c>
      <c r="H51" s="103" t="s">
        <v>1037</v>
      </c>
      <c r="I51" s="105">
        <v>194000</v>
      </c>
      <c r="J51" s="106">
        <v>76900</v>
      </c>
      <c r="K51" s="105">
        <v>71600</v>
      </c>
      <c r="L51" s="106">
        <f t="shared" si="0"/>
        <v>148500</v>
      </c>
      <c r="M51" s="65">
        <f t="shared" si="1"/>
        <v>0.76546391752577314</v>
      </c>
    </row>
    <row r="52" spans="1:13" ht="15" customHeight="1">
      <c r="A52" s="121">
        <v>44056</v>
      </c>
      <c r="B52" s="107">
        <v>1133741</v>
      </c>
      <c r="C52" s="118" t="s">
        <v>547</v>
      </c>
      <c r="D52" s="107" t="s">
        <v>19</v>
      </c>
      <c r="E52" s="108">
        <v>78647</v>
      </c>
      <c r="F52" s="109" t="s">
        <v>17</v>
      </c>
      <c r="G52" s="110" t="s">
        <v>1076</v>
      </c>
      <c r="H52" s="108" t="s">
        <v>1077</v>
      </c>
      <c r="I52" s="111">
        <v>149500</v>
      </c>
      <c r="J52" s="112">
        <v>46700</v>
      </c>
      <c r="K52" s="111">
        <v>49800</v>
      </c>
      <c r="L52" s="112">
        <f t="shared" si="0"/>
        <v>96500</v>
      </c>
      <c r="M52" s="71">
        <f t="shared" si="1"/>
        <v>0.64548494983277593</v>
      </c>
    </row>
    <row r="53" spans="1:13" ht="15" customHeight="1">
      <c r="A53" s="121">
        <v>44056</v>
      </c>
      <c r="B53" s="107"/>
      <c r="C53" s="118" t="s">
        <v>946</v>
      </c>
      <c r="D53" s="107"/>
      <c r="E53" s="108"/>
      <c r="F53" s="109" t="s">
        <v>967</v>
      </c>
      <c r="G53" s="110" t="s">
        <v>1076</v>
      </c>
      <c r="H53" s="108" t="s">
        <v>1077</v>
      </c>
      <c r="I53" s="111" t="s">
        <v>1078</v>
      </c>
      <c r="J53" s="112"/>
      <c r="K53" s="111"/>
      <c r="L53" s="112"/>
      <c r="M53" s="71"/>
    </row>
    <row r="54" spans="1:13" ht="15" customHeight="1">
      <c r="A54" s="115">
        <v>44068</v>
      </c>
      <c r="B54" s="102">
        <v>1126919</v>
      </c>
      <c r="C54" s="116" t="s">
        <v>1081</v>
      </c>
      <c r="D54" s="102" t="s">
        <v>19</v>
      </c>
      <c r="E54" s="103">
        <v>35651</v>
      </c>
      <c r="F54" s="101" t="s">
        <v>17</v>
      </c>
      <c r="G54" s="104" t="s">
        <v>1079</v>
      </c>
      <c r="H54" s="103" t="s">
        <v>1080</v>
      </c>
      <c r="I54" s="105">
        <v>190500</v>
      </c>
      <c r="J54" s="106">
        <v>48000</v>
      </c>
      <c r="K54" s="105">
        <v>102200</v>
      </c>
      <c r="L54" s="106">
        <f t="shared" si="0"/>
        <v>150200</v>
      </c>
      <c r="M54" s="65">
        <f t="shared" si="1"/>
        <v>0.78845144356955377</v>
      </c>
    </row>
    <row r="55" spans="1:13" ht="15" customHeight="1">
      <c r="A55" s="115">
        <v>44077</v>
      </c>
      <c r="B55" s="102">
        <v>1144152</v>
      </c>
      <c r="C55" s="116" t="s">
        <v>1087</v>
      </c>
      <c r="D55" s="102" t="s">
        <v>20</v>
      </c>
      <c r="E55" s="103">
        <v>36885</v>
      </c>
      <c r="F55" s="101" t="s">
        <v>17</v>
      </c>
      <c r="G55" s="103" t="s">
        <v>1089</v>
      </c>
      <c r="H55" s="135" t="s">
        <v>1088</v>
      </c>
      <c r="I55" s="105">
        <v>181500</v>
      </c>
      <c r="J55" s="106">
        <v>70000</v>
      </c>
      <c r="K55" s="105">
        <v>92700</v>
      </c>
      <c r="L55" s="106">
        <f t="shared" si="0"/>
        <v>162700</v>
      </c>
      <c r="M55" s="65">
        <f t="shared" si="1"/>
        <v>0.89641873278236917</v>
      </c>
    </row>
    <row r="56" spans="1:13" ht="15" customHeight="1">
      <c r="A56" s="121">
        <v>44088</v>
      </c>
      <c r="B56" s="107">
        <v>1149178</v>
      </c>
      <c r="C56" s="118" t="s">
        <v>1090</v>
      </c>
      <c r="D56" s="107" t="s">
        <v>20</v>
      </c>
      <c r="E56" s="108">
        <v>28555</v>
      </c>
      <c r="F56" s="109" t="s">
        <v>17</v>
      </c>
      <c r="G56" s="110" t="s">
        <v>1091</v>
      </c>
      <c r="H56" s="108" t="s">
        <v>1092</v>
      </c>
      <c r="I56" s="111">
        <v>82000</v>
      </c>
      <c r="J56" s="112">
        <v>56700</v>
      </c>
      <c r="K56" s="111">
        <v>39400</v>
      </c>
      <c r="L56" s="112">
        <f t="shared" si="0"/>
        <v>96100</v>
      </c>
      <c r="M56" s="71">
        <f t="shared" si="1"/>
        <v>1.1719512195121951</v>
      </c>
    </row>
    <row r="57" spans="1:13" ht="15" customHeight="1">
      <c r="A57" s="115"/>
      <c r="B57" s="102"/>
      <c r="C57" s="116"/>
      <c r="D57" s="102"/>
      <c r="E57" s="103"/>
      <c r="F57" s="101"/>
      <c r="G57" s="104"/>
      <c r="H57" s="103"/>
      <c r="I57" s="105"/>
      <c r="J57" s="106"/>
      <c r="K57" s="105"/>
      <c r="L57" s="106"/>
      <c r="M57" s="65"/>
    </row>
    <row r="58" spans="1:13" ht="15" customHeight="1">
      <c r="A58" s="115"/>
      <c r="B58" s="102"/>
      <c r="C58" s="116"/>
      <c r="D58" s="102"/>
      <c r="E58" s="103"/>
      <c r="F58" s="101"/>
      <c r="G58" s="104"/>
      <c r="H58" s="103"/>
      <c r="I58" s="105"/>
      <c r="J58" s="106"/>
      <c r="K58" s="105"/>
      <c r="L58" s="106"/>
      <c r="M58" s="65"/>
    </row>
    <row r="59" spans="1:13" ht="15" customHeight="1">
      <c r="A59" s="272" t="s">
        <v>962</v>
      </c>
      <c r="B59" s="273"/>
      <c r="C59" s="274"/>
      <c r="D59" s="102"/>
      <c r="E59" s="103"/>
      <c r="F59" s="101"/>
      <c r="G59" s="104"/>
      <c r="H59" s="103"/>
      <c r="I59" s="105"/>
      <c r="J59" s="106"/>
      <c r="K59" s="105"/>
      <c r="L59" s="106"/>
      <c r="M59" s="65"/>
    </row>
    <row r="60" spans="1:13" ht="15" customHeight="1">
      <c r="A60" s="115"/>
      <c r="B60" s="102"/>
      <c r="C60" s="116"/>
      <c r="D60" s="102"/>
      <c r="E60" s="103"/>
      <c r="F60" s="101"/>
      <c r="G60" s="104"/>
      <c r="H60" s="103"/>
      <c r="I60" s="105"/>
      <c r="J60" s="106"/>
      <c r="K60" s="105"/>
      <c r="L60" s="106"/>
      <c r="M60" s="65"/>
    </row>
    <row r="61" spans="1:13" ht="15" customHeight="1">
      <c r="A61" s="121"/>
      <c r="B61" s="107"/>
      <c r="C61" s="118"/>
      <c r="D61" s="110"/>
      <c r="E61" s="108"/>
      <c r="F61" s="109"/>
      <c r="G61" s="110"/>
      <c r="H61" s="108"/>
      <c r="I61" s="111"/>
      <c r="J61" s="112"/>
      <c r="K61" s="111"/>
      <c r="L61" s="112"/>
      <c r="M61" s="65"/>
    </row>
    <row r="62" spans="1:13" ht="15" customHeight="1">
      <c r="A62" s="238" t="s">
        <v>148</v>
      </c>
      <c r="B62" s="264"/>
      <c r="C62" s="126"/>
      <c r="D62" s="109"/>
      <c r="E62" s="103"/>
      <c r="F62" s="109"/>
      <c r="G62" s="110"/>
      <c r="H62" s="108"/>
      <c r="I62" s="111"/>
      <c r="J62" s="112"/>
      <c r="K62" s="111"/>
      <c r="L62" s="112"/>
      <c r="M62" s="65"/>
    </row>
    <row r="63" spans="1:13" ht="15" customHeight="1">
      <c r="A63" s="121">
        <v>44039</v>
      </c>
      <c r="B63" s="107">
        <v>1124515</v>
      </c>
      <c r="C63" s="118" t="s">
        <v>1062</v>
      </c>
      <c r="D63" s="107" t="s">
        <v>19</v>
      </c>
      <c r="E63" s="108">
        <v>25271</v>
      </c>
      <c r="F63" s="109" t="s">
        <v>775</v>
      </c>
      <c r="G63" s="110" t="s">
        <v>1055</v>
      </c>
      <c r="H63" s="108" t="s">
        <v>1056</v>
      </c>
      <c r="I63" s="111">
        <v>52000</v>
      </c>
      <c r="J63" s="112">
        <v>60800</v>
      </c>
      <c r="K63" s="111">
        <v>0</v>
      </c>
      <c r="L63" s="112">
        <v>60800</v>
      </c>
      <c r="M63" s="65"/>
    </row>
    <row r="64" spans="1:13" ht="15" customHeight="1">
      <c r="A64" s="121"/>
      <c r="B64" s="107"/>
      <c r="C64" s="118" t="s">
        <v>1057</v>
      </c>
      <c r="D64" s="107"/>
      <c r="E64" s="103"/>
      <c r="F64" s="109"/>
      <c r="G64" s="110"/>
      <c r="H64" s="108"/>
      <c r="I64" s="111"/>
      <c r="J64" s="112"/>
      <c r="K64" s="111"/>
      <c r="L64" s="112"/>
      <c r="M64" s="65"/>
    </row>
    <row r="65" spans="1:13" ht="14.25">
      <c r="A65" s="115"/>
      <c r="B65" s="102"/>
      <c r="C65" s="116"/>
      <c r="D65" s="119"/>
      <c r="E65" s="103"/>
      <c r="F65" s="101"/>
      <c r="G65" s="104"/>
      <c r="H65" s="103"/>
      <c r="I65" s="105"/>
      <c r="J65" s="106"/>
      <c r="K65" s="105"/>
      <c r="L65" s="106"/>
      <c r="M65" s="65"/>
    </row>
    <row r="66" spans="1:13" ht="14.25">
      <c r="A66" s="115"/>
      <c r="B66" s="102"/>
      <c r="C66" s="116"/>
      <c r="D66" s="119"/>
      <c r="E66" s="103"/>
      <c r="F66" s="101"/>
      <c r="G66" s="104"/>
      <c r="H66" s="103"/>
      <c r="I66" s="105"/>
      <c r="J66" s="106"/>
      <c r="K66" s="105"/>
      <c r="L66" s="106"/>
      <c r="M66" s="65"/>
    </row>
    <row r="67" spans="1:13" ht="14.25">
      <c r="A67" s="115"/>
      <c r="B67" s="102"/>
      <c r="C67" s="116"/>
      <c r="D67" s="119"/>
      <c r="E67" s="103"/>
      <c r="F67" s="101"/>
      <c r="G67" s="104"/>
      <c r="H67" s="103"/>
      <c r="I67" s="105"/>
      <c r="J67" s="106"/>
      <c r="K67" s="105"/>
      <c r="L67" s="106"/>
      <c r="M67" s="65"/>
    </row>
    <row r="68" spans="1:13" ht="14.25">
      <c r="A68" s="115"/>
      <c r="B68" s="102"/>
      <c r="C68" s="116"/>
      <c r="D68" s="119"/>
      <c r="E68" s="103"/>
      <c r="F68" s="101"/>
      <c r="G68" s="104"/>
      <c r="H68" s="103"/>
      <c r="I68" s="105"/>
      <c r="J68" s="106"/>
      <c r="K68" s="105"/>
      <c r="L68" s="106"/>
      <c r="M68" s="65"/>
    </row>
    <row r="69" spans="1:13" ht="14.25">
      <c r="A69" s="115"/>
      <c r="B69" s="102"/>
      <c r="C69" s="116"/>
      <c r="D69" s="119"/>
      <c r="E69" s="103"/>
      <c r="F69" s="101"/>
      <c r="G69" s="104"/>
      <c r="H69" s="103"/>
      <c r="I69" s="105"/>
      <c r="J69" s="106"/>
      <c r="K69" s="105"/>
      <c r="L69" s="106"/>
      <c r="M69" s="65"/>
    </row>
    <row r="70" spans="1:13" ht="14.25">
      <c r="A70" s="115"/>
      <c r="B70" s="102"/>
      <c r="C70" s="116"/>
      <c r="D70" s="119"/>
      <c r="E70" s="103"/>
      <c r="F70" s="101"/>
      <c r="G70" s="104"/>
      <c r="H70" s="103"/>
      <c r="I70" s="105"/>
      <c r="J70" s="106"/>
      <c r="K70" s="105"/>
      <c r="L70" s="106"/>
      <c r="M70" s="65"/>
    </row>
    <row r="71" spans="1:13" ht="14.25">
      <c r="A71" s="115"/>
      <c r="B71" s="102"/>
      <c r="C71" s="116"/>
      <c r="D71" s="119"/>
      <c r="E71" s="103"/>
      <c r="F71" s="101"/>
      <c r="G71" s="104"/>
      <c r="H71" s="103"/>
      <c r="I71" s="105"/>
      <c r="J71" s="106"/>
      <c r="K71" s="105"/>
      <c r="L71" s="106"/>
      <c r="M71" s="65"/>
    </row>
    <row r="72" spans="1:13" ht="14.25">
      <c r="A72" s="115"/>
      <c r="B72" s="102"/>
      <c r="C72" s="116"/>
      <c r="D72" s="119"/>
      <c r="E72" s="103"/>
      <c r="F72" s="101"/>
      <c r="G72" s="104"/>
      <c r="H72" s="103"/>
      <c r="I72" s="105"/>
      <c r="J72" s="106"/>
      <c r="K72" s="105"/>
      <c r="L72" s="106"/>
      <c r="M72" s="65"/>
    </row>
    <row r="73" spans="1:13" ht="14.25">
      <c r="A73" s="115"/>
      <c r="B73" s="102"/>
      <c r="C73" s="116"/>
      <c r="D73" s="119"/>
      <c r="E73" s="103"/>
      <c r="F73" s="101"/>
      <c r="G73" s="104"/>
      <c r="H73" s="103"/>
      <c r="I73" s="105"/>
      <c r="J73" s="106"/>
      <c r="K73" s="105"/>
      <c r="L73" s="106"/>
      <c r="M73" s="65"/>
    </row>
    <row r="74" spans="1:13" ht="14.25">
      <c r="A74" s="115"/>
      <c r="B74" s="102"/>
      <c r="C74" s="116"/>
      <c r="D74" s="119"/>
      <c r="E74" s="103"/>
      <c r="F74" s="101"/>
      <c r="G74" s="104"/>
      <c r="H74" s="103"/>
      <c r="I74" s="105"/>
      <c r="J74" s="106"/>
      <c r="K74" s="105"/>
      <c r="L74" s="106"/>
      <c r="M74" s="65"/>
    </row>
    <row r="75" spans="1:13" ht="14.25">
      <c r="A75" s="115"/>
      <c r="B75" s="102"/>
      <c r="C75" s="116"/>
      <c r="D75" s="119"/>
      <c r="E75" s="103"/>
      <c r="F75" s="101"/>
      <c r="G75" s="104"/>
      <c r="H75" s="103"/>
      <c r="I75" s="105"/>
      <c r="J75" s="106"/>
      <c r="K75" s="105"/>
      <c r="L75" s="106"/>
      <c r="M75" s="65"/>
    </row>
    <row r="76" spans="1:13" ht="14.25">
      <c r="A76" s="115"/>
      <c r="B76" s="102"/>
      <c r="C76" s="116"/>
      <c r="D76" s="119"/>
      <c r="E76" s="103"/>
      <c r="F76" s="101"/>
      <c r="G76" s="104"/>
      <c r="H76" s="103"/>
      <c r="I76" s="105"/>
      <c r="J76" s="106"/>
      <c r="K76" s="105"/>
      <c r="L76" s="106"/>
      <c r="M76" s="65"/>
    </row>
    <row r="77" spans="1:13" ht="14.25">
      <c r="A77" s="115"/>
      <c r="B77" s="102"/>
      <c r="C77" s="116"/>
      <c r="D77" s="119"/>
      <c r="E77" s="103"/>
      <c r="F77" s="101"/>
      <c r="G77" s="104"/>
      <c r="H77" s="103"/>
      <c r="I77" s="105"/>
      <c r="J77" s="106"/>
      <c r="K77" s="105"/>
      <c r="L77" s="106"/>
      <c r="M77" s="65"/>
    </row>
    <row r="78" spans="1:13" ht="14.25">
      <c r="A78" s="115"/>
      <c r="B78" s="102"/>
      <c r="C78" s="116"/>
      <c r="D78" s="119"/>
      <c r="E78" s="103"/>
      <c r="F78" s="101"/>
      <c r="G78" s="104"/>
      <c r="H78" s="103"/>
      <c r="I78" s="105"/>
      <c r="J78" s="106"/>
      <c r="K78" s="105"/>
      <c r="L78" s="106"/>
      <c r="M78" s="65"/>
    </row>
    <row r="79" spans="1:13" ht="14.25">
      <c r="A79" s="115"/>
      <c r="B79" s="102"/>
      <c r="C79" s="116"/>
      <c r="D79" s="119"/>
      <c r="E79" s="103"/>
      <c r="F79" s="101"/>
      <c r="G79" s="104"/>
      <c r="H79" s="103"/>
      <c r="I79" s="105"/>
      <c r="J79" s="106"/>
      <c r="K79" s="105"/>
      <c r="L79" s="106"/>
      <c r="M79" s="65"/>
    </row>
    <row r="80" spans="1:13" ht="14.25">
      <c r="A80" s="115"/>
      <c r="B80" s="102"/>
      <c r="C80" s="116"/>
      <c r="D80" s="119"/>
      <c r="E80" s="103"/>
      <c r="F80" s="101"/>
      <c r="G80" s="104"/>
      <c r="H80" s="103"/>
      <c r="I80" s="105"/>
      <c r="J80" s="106"/>
      <c r="K80" s="105"/>
      <c r="L80" s="106"/>
      <c r="M80" s="65"/>
    </row>
    <row r="81" spans="1:13">
      <c r="A81" s="2"/>
      <c r="B81" s="1"/>
      <c r="C81" s="1"/>
      <c r="D81" s="1"/>
      <c r="E81" s="1"/>
      <c r="F81" s="1"/>
      <c r="G81" s="1"/>
      <c r="H81" s="1"/>
      <c r="I81" s="4"/>
      <c r="J81" s="4"/>
      <c r="K81" s="4"/>
      <c r="L81" s="4"/>
      <c r="M81" s="1"/>
    </row>
    <row r="82" spans="1:13">
      <c r="A82" s="2"/>
      <c r="B82" s="1"/>
      <c r="C82" s="1"/>
      <c r="D82" s="1"/>
      <c r="E82" s="1"/>
      <c r="F82" s="1"/>
      <c r="G82" s="1"/>
      <c r="H82" s="1"/>
      <c r="I82" s="4"/>
      <c r="J82" s="4"/>
      <c r="K82" s="4"/>
      <c r="L82" s="4"/>
      <c r="M82" s="1"/>
    </row>
    <row r="83" spans="1:13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B86" s="1"/>
    </row>
  </sheetData>
  <mergeCells count="8">
    <mergeCell ref="A62:B62"/>
    <mergeCell ref="A41:M41"/>
    <mergeCell ref="A43:C43"/>
    <mergeCell ref="A1:M1"/>
    <mergeCell ref="A59:C59"/>
    <mergeCell ref="L37:M37"/>
    <mergeCell ref="A38:M39"/>
    <mergeCell ref="A40:M40"/>
  </mergeCells>
  <printOptions horizontalCentered="1"/>
  <pageMargins left="0" right="0" top="0.25" bottom="0" header="0.46" footer="0.5"/>
  <pageSetup orientation="landscape" horizontalDpi="1200" verticalDpi="12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851DB-5EA5-406B-97EA-D9D6CEE2BDAE}">
  <dimension ref="A1:O87"/>
  <sheetViews>
    <sheetView workbookViewId="0">
      <pane ySplit="3" topLeftCell="A43" activePane="bottomLeft" state="frozen"/>
      <selection pane="bottomLeft" activeCell="P8" sqref="P8"/>
    </sheetView>
  </sheetViews>
  <sheetFormatPr defaultRowHeight="12.75"/>
  <cols>
    <col min="1" max="1" width="11" customWidth="1"/>
    <col min="2" max="2" width="8.7109375" customWidth="1"/>
    <col min="3" max="3" width="13" customWidth="1"/>
    <col min="4" max="4" width="4.85546875" customWidth="1"/>
    <col min="5" max="5" width="7.85546875" customWidth="1"/>
    <col min="6" max="6" width="6" customWidth="1"/>
    <col min="7" max="7" width="19.85546875" customWidth="1"/>
    <col min="8" max="8" width="20.140625" customWidth="1"/>
    <col min="9" max="9" width="10.28515625" customWidth="1"/>
    <col min="10" max="10" width="9.7109375" customWidth="1"/>
    <col min="11" max="11" width="9.5703125" customWidth="1"/>
    <col min="12" max="12" width="9.85546875" customWidth="1"/>
    <col min="13" max="13" width="6" customWidth="1"/>
  </cols>
  <sheetData>
    <row r="1" spans="1:15" ht="21.95" customHeight="1">
      <c r="A1" s="234" t="s">
        <v>1096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</row>
    <row r="2" spans="1:15">
      <c r="A2" s="280" t="s">
        <v>0</v>
      </c>
      <c r="B2" s="282" t="s">
        <v>595</v>
      </c>
      <c r="C2" s="18" t="s">
        <v>2</v>
      </c>
      <c r="D2" s="280" t="s">
        <v>4</v>
      </c>
      <c r="E2" s="18" t="s">
        <v>530</v>
      </c>
      <c r="F2" s="18" t="s">
        <v>6</v>
      </c>
      <c r="G2" s="280" t="s">
        <v>7</v>
      </c>
      <c r="H2" s="280" t="s">
        <v>8</v>
      </c>
      <c r="I2" s="14" t="s">
        <v>9</v>
      </c>
      <c r="J2" s="18" t="s">
        <v>11</v>
      </c>
      <c r="K2" s="14" t="s">
        <v>11</v>
      </c>
      <c r="L2" s="18" t="s">
        <v>14</v>
      </c>
      <c r="M2" s="280" t="s">
        <v>16</v>
      </c>
    </row>
    <row r="3" spans="1:15" ht="13.5" thickBot="1">
      <c r="A3" s="281"/>
      <c r="B3" s="283"/>
      <c r="C3" s="136" t="s">
        <v>3</v>
      </c>
      <c r="D3" s="281"/>
      <c r="E3" s="137" t="s">
        <v>531</v>
      </c>
      <c r="F3" s="136" t="s">
        <v>534</v>
      </c>
      <c r="G3" s="281"/>
      <c r="H3" s="281"/>
      <c r="I3" s="138" t="s">
        <v>10</v>
      </c>
      <c r="J3" s="136" t="s">
        <v>12</v>
      </c>
      <c r="K3" s="138" t="s">
        <v>13</v>
      </c>
      <c r="L3" s="136" t="s">
        <v>15</v>
      </c>
      <c r="M3" s="281"/>
    </row>
    <row r="4" spans="1:15" ht="15.75">
      <c r="A4" s="29" t="s">
        <v>22</v>
      </c>
      <c r="B4" s="1"/>
      <c r="C4" s="25"/>
      <c r="D4" s="1"/>
      <c r="E4" s="80"/>
      <c r="F4" s="25"/>
      <c r="G4" s="1"/>
      <c r="H4" s="25"/>
      <c r="I4" s="1"/>
      <c r="J4" s="25"/>
      <c r="K4" s="1"/>
      <c r="L4" s="26"/>
      <c r="M4" s="25"/>
    </row>
    <row r="5" spans="1:15" ht="14.25">
      <c r="A5" s="115">
        <v>44113</v>
      </c>
      <c r="B5" s="102">
        <v>1164243</v>
      </c>
      <c r="C5" s="116" t="s">
        <v>212</v>
      </c>
      <c r="D5" s="128" t="s">
        <v>20</v>
      </c>
      <c r="E5" s="103">
        <v>36451</v>
      </c>
      <c r="F5" s="101" t="s">
        <v>17</v>
      </c>
      <c r="G5" s="104" t="s">
        <v>214</v>
      </c>
      <c r="H5" s="103" t="s">
        <v>1098</v>
      </c>
      <c r="I5" s="105">
        <v>239000</v>
      </c>
      <c r="J5" s="106">
        <v>26000</v>
      </c>
      <c r="K5" s="105">
        <v>213400</v>
      </c>
      <c r="L5" s="106">
        <v>239400</v>
      </c>
      <c r="M5" s="65">
        <v>1</v>
      </c>
    </row>
    <row r="6" spans="1:15" ht="14.25">
      <c r="A6" s="115">
        <v>44179</v>
      </c>
      <c r="B6" s="102">
        <v>1194561</v>
      </c>
      <c r="C6" s="116" t="s">
        <v>1117</v>
      </c>
      <c r="D6" s="128" t="s">
        <v>19</v>
      </c>
      <c r="E6" s="103">
        <v>38083</v>
      </c>
      <c r="F6" s="101" t="s">
        <v>40</v>
      </c>
      <c r="G6" s="104" t="s">
        <v>1110</v>
      </c>
      <c r="H6" s="103" t="s">
        <v>1111</v>
      </c>
      <c r="I6" s="105">
        <v>125000</v>
      </c>
      <c r="J6" s="106">
        <v>104400</v>
      </c>
      <c r="K6" s="105">
        <v>0</v>
      </c>
      <c r="L6" s="106">
        <v>104400</v>
      </c>
      <c r="M6" s="65">
        <v>0.84</v>
      </c>
    </row>
    <row r="7" spans="1:15" ht="14.25">
      <c r="A7" s="115">
        <v>44232</v>
      </c>
      <c r="B7" s="102">
        <v>1214018</v>
      </c>
      <c r="C7" s="132" t="s">
        <v>1126</v>
      </c>
      <c r="D7" s="128" t="s">
        <v>20</v>
      </c>
      <c r="E7" s="103">
        <v>39173</v>
      </c>
      <c r="F7" s="101" t="s">
        <v>17</v>
      </c>
      <c r="G7" s="104" t="s">
        <v>1123</v>
      </c>
      <c r="H7" s="103" t="s">
        <v>1124</v>
      </c>
      <c r="I7" s="105">
        <v>55000</v>
      </c>
      <c r="J7" s="106">
        <v>31300</v>
      </c>
      <c r="K7" s="105">
        <v>21100</v>
      </c>
      <c r="L7" s="106">
        <v>52400</v>
      </c>
      <c r="M7" s="65">
        <v>0.95</v>
      </c>
    </row>
    <row r="8" spans="1:15" ht="14.25">
      <c r="A8" s="115">
        <v>44315</v>
      </c>
      <c r="B8" s="102">
        <v>1243151</v>
      </c>
      <c r="C8" s="116" t="s">
        <v>1135</v>
      </c>
      <c r="D8" s="128" t="s">
        <v>20</v>
      </c>
      <c r="E8" s="103">
        <v>75198</v>
      </c>
      <c r="F8" s="101" t="s">
        <v>40</v>
      </c>
      <c r="G8" s="104" t="s">
        <v>1137</v>
      </c>
      <c r="H8" s="103" t="s">
        <v>1188</v>
      </c>
      <c r="I8" s="105">
        <v>471000</v>
      </c>
      <c r="J8" s="106">
        <v>213300</v>
      </c>
      <c r="K8" s="105">
        <v>119300</v>
      </c>
      <c r="L8" s="106">
        <f>SUM(J8+K8)</f>
        <v>332600</v>
      </c>
      <c r="M8" s="65">
        <f>SUM(L8/I8)</f>
        <v>0.70615711252653923</v>
      </c>
    </row>
    <row r="9" spans="1:15" ht="14.25">
      <c r="A9" s="121"/>
      <c r="B9" s="107"/>
      <c r="C9" s="116" t="s">
        <v>1136</v>
      </c>
      <c r="D9" s="128"/>
      <c r="E9" s="108"/>
      <c r="F9" s="109"/>
      <c r="G9" s="110"/>
      <c r="H9" s="108"/>
      <c r="I9" s="111"/>
      <c r="J9" s="112"/>
      <c r="K9" s="111"/>
      <c r="L9" s="112"/>
      <c r="M9" s="71"/>
    </row>
    <row r="10" spans="1:15" ht="14.25">
      <c r="A10" s="115">
        <v>44427</v>
      </c>
      <c r="B10" s="102">
        <v>1302136</v>
      </c>
      <c r="C10" s="116" t="s">
        <v>1162</v>
      </c>
      <c r="D10" s="128" t="s">
        <v>19</v>
      </c>
      <c r="E10" s="103">
        <v>75907</v>
      </c>
      <c r="F10" s="101" t="s">
        <v>17</v>
      </c>
      <c r="G10" s="104" t="s">
        <v>1163</v>
      </c>
      <c r="H10" s="103" t="s">
        <v>1164</v>
      </c>
      <c r="I10" s="105">
        <v>175000</v>
      </c>
      <c r="J10" s="106">
        <v>55000</v>
      </c>
      <c r="K10" s="105">
        <v>63900</v>
      </c>
      <c r="L10" s="106">
        <v>118900</v>
      </c>
      <c r="M10" s="65">
        <v>0.68</v>
      </c>
    </row>
    <row r="11" spans="1:15" ht="14.25">
      <c r="A11" s="115">
        <v>44460</v>
      </c>
      <c r="B11" s="102">
        <v>1317634</v>
      </c>
      <c r="C11" s="116" t="s">
        <v>1169</v>
      </c>
      <c r="D11" s="128" t="s">
        <v>20</v>
      </c>
      <c r="E11" s="103">
        <v>75919</v>
      </c>
      <c r="F11" s="101" t="s">
        <v>17</v>
      </c>
      <c r="G11" s="104" t="s">
        <v>1163</v>
      </c>
      <c r="H11" s="103" t="s">
        <v>1170</v>
      </c>
      <c r="I11" s="105">
        <v>346500</v>
      </c>
      <c r="J11" s="106">
        <v>110000</v>
      </c>
      <c r="K11" s="105">
        <v>164800</v>
      </c>
      <c r="L11" s="106">
        <v>274800</v>
      </c>
      <c r="M11" s="65">
        <v>0.79</v>
      </c>
    </row>
    <row r="12" spans="1:15" ht="14.25">
      <c r="A12" s="121"/>
      <c r="B12" s="107"/>
      <c r="C12" s="116" t="s">
        <v>79</v>
      </c>
      <c r="D12" s="128"/>
      <c r="E12" s="103"/>
      <c r="F12" s="109"/>
      <c r="G12" s="110"/>
      <c r="H12" s="108"/>
      <c r="I12" s="111"/>
      <c r="J12" s="112"/>
      <c r="K12" s="111"/>
      <c r="L12" s="112"/>
      <c r="M12" s="71"/>
    </row>
    <row r="13" spans="1:15" ht="14.25">
      <c r="A13" s="115"/>
      <c r="B13" s="102"/>
      <c r="C13" s="116"/>
      <c r="D13" s="128"/>
      <c r="E13" s="103"/>
      <c r="F13" s="101"/>
      <c r="G13" s="104"/>
      <c r="H13" s="103"/>
      <c r="I13" s="105"/>
      <c r="J13" s="106"/>
      <c r="K13" s="105"/>
      <c r="L13" s="106"/>
      <c r="M13" s="65"/>
    </row>
    <row r="14" spans="1:15" ht="14.25">
      <c r="A14" s="121"/>
      <c r="B14" s="107"/>
      <c r="C14" s="116"/>
      <c r="D14" s="122"/>
      <c r="E14" s="103"/>
      <c r="F14" s="109"/>
      <c r="G14" s="110"/>
      <c r="H14" s="108"/>
      <c r="I14" s="111"/>
      <c r="J14" s="112"/>
      <c r="K14" s="111"/>
      <c r="L14" s="112"/>
      <c r="M14" s="71"/>
      <c r="O14" s="97"/>
    </row>
    <row r="15" spans="1:15" ht="15.75">
      <c r="A15" s="124" t="s">
        <v>703</v>
      </c>
      <c r="B15" s="125"/>
      <c r="C15" s="126"/>
      <c r="D15" s="119"/>
      <c r="E15" s="103"/>
      <c r="F15" s="7"/>
      <c r="G15" s="22"/>
      <c r="H15" s="5"/>
      <c r="I15" s="24"/>
      <c r="J15" s="8"/>
      <c r="K15" s="24"/>
      <c r="L15" s="8"/>
      <c r="M15" s="65"/>
      <c r="O15" s="84"/>
    </row>
    <row r="16" spans="1:15" ht="14.25">
      <c r="A16" s="115">
        <v>44132</v>
      </c>
      <c r="B16" s="102">
        <v>1171817</v>
      </c>
      <c r="C16" s="116" t="s">
        <v>1102</v>
      </c>
      <c r="D16" s="128" t="s">
        <v>20</v>
      </c>
      <c r="E16" s="103">
        <v>84009</v>
      </c>
      <c r="F16" s="101" t="s">
        <v>17</v>
      </c>
      <c r="G16" s="104" t="s">
        <v>1103</v>
      </c>
      <c r="H16" s="103" t="s">
        <v>1104</v>
      </c>
      <c r="I16" s="105">
        <v>338500</v>
      </c>
      <c r="J16" s="106">
        <v>73800</v>
      </c>
      <c r="K16" s="105">
        <v>151500</v>
      </c>
      <c r="L16" s="106">
        <v>225300</v>
      </c>
      <c r="M16" s="65">
        <v>0.67</v>
      </c>
      <c r="O16" s="97"/>
    </row>
    <row r="17" spans="1:15" ht="14.25">
      <c r="A17" s="115">
        <v>44134</v>
      </c>
      <c r="B17" s="102">
        <v>1175183</v>
      </c>
      <c r="C17" s="116" t="s">
        <v>568</v>
      </c>
      <c r="D17" s="128" t="s">
        <v>19</v>
      </c>
      <c r="E17" s="103">
        <v>33865</v>
      </c>
      <c r="F17" s="101" t="s">
        <v>17</v>
      </c>
      <c r="G17" s="104" t="s">
        <v>565</v>
      </c>
      <c r="H17" s="103" t="s">
        <v>1105</v>
      </c>
      <c r="I17" s="105">
        <v>129000</v>
      </c>
      <c r="J17" s="106">
        <v>45000</v>
      </c>
      <c r="K17" s="105">
        <v>40500</v>
      </c>
      <c r="L17" s="106">
        <v>85500</v>
      </c>
      <c r="M17" s="65">
        <v>0.66</v>
      </c>
      <c r="O17" s="84"/>
    </row>
    <row r="18" spans="1:15" ht="14.25">
      <c r="A18" s="115">
        <v>44134</v>
      </c>
      <c r="B18" s="102"/>
      <c r="C18" s="116" t="s">
        <v>1127</v>
      </c>
      <c r="D18" s="128" t="s">
        <v>19</v>
      </c>
      <c r="E18" s="103"/>
      <c r="F18" s="101"/>
      <c r="G18" s="104"/>
      <c r="H18" s="103"/>
      <c r="I18" s="105"/>
      <c r="J18" s="106"/>
      <c r="K18" s="105"/>
      <c r="L18" s="106"/>
      <c r="M18" s="65"/>
      <c r="O18" s="84"/>
    </row>
    <row r="19" spans="1:15" ht="14.25">
      <c r="A19" s="115">
        <v>44148</v>
      </c>
      <c r="B19" s="102">
        <v>1181298</v>
      </c>
      <c r="C19" s="116" t="s">
        <v>1107</v>
      </c>
      <c r="D19" s="128" t="s">
        <v>19</v>
      </c>
      <c r="E19" s="103">
        <v>83703</v>
      </c>
      <c r="F19" s="101" t="s">
        <v>40</v>
      </c>
      <c r="G19" s="104" t="s">
        <v>1064</v>
      </c>
      <c r="H19" s="103" t="s">
        <v>1106</v>
      </c>
      <c r="I19" s="105">
        <v>345000</v>
      </c>
      <c r="J19" s="106">
        <v>80000</v>
      </c>
      <c r="K19" s="105">
        <v>196000</v>
      </c>
      <c r="L19" s="106">
        <v>276000</v>
      </c>
      <c r="M19" s="65">
        <v>0.8</v>
      </c>
      <c r="O19" s="84"/>
    </row>
    <row r="20" spans="1:15" ht="14.25">
      <c r="A20" s="121">
        <v>44167</v>
      </c>
      <c r="B20" s="107">
        <v>1189715</v>
      </c>
      <c r="C20" s="118" t="s">
        <v>1108</v>
      </c>
      <c r="D20" s="159" t="s">
        <v>19</v>
      </c>
      <c r="E20" s="108"/>
      <c r="F20" s="109" t="s">
        <v>17</v>
      </c>
      <c r="G20" s="110" t="s">
        <v>1051</v>
      </c>
      <c r="H20" s="108" t="s">
        <v>1109</v>
      </c>
      <c r="I20" s="111">
        <v>25000</v>
      </c>
      <c r="J20" s="112">
        <v>8000</v>
      </c>
      <c r="K20" s="111">
        <v>0</v>
      </c>
      <c r="L20" s="112">
        <v>8000</v>
      </c>
      <c r="M20" s="71">
        <v>0.32</v>
      </c>
      <c r="O20" s="84"/>
    </row>
    <row r="21" spans="1:15" ht="14.25">
      <c r="A21" s="121">
        <v>44144</v>
      </c>
      <c r="B21" s="107">
        <v>1179371</v>
      </c>
      <c r="C21" s="118" t="s">
        <v>1113</v>
      </c>
      <c r="D21" s="159" t="s">
        <v>19</v>
      </c>
      <c r="E21" s="108">
        <v>32749</v>
      </c>
      <c r="F21" s="109" t="s">
        <v>17</v>
      </c>
      <c r="G21" s="110" t="s">
        <v>1115</v>
      </c>
      <c r="H21" s="108" t="s">
        <v>1116</v>
      </c>
      <c r="I21" s="111">
        <v>1100000</v>
      </c>
      <c r="J21" s="112">
        <v>634100</v>
      </c>
      <c r="K21" s="111">
        <v>66300</v>
      </c>
      <c r="L21" s="112">
        <v>700400</v>
      </c>
      <c r="M21" s="71">
        <v>0.64</v>
      </c>
      <c r="O21" s="84"/>
    </row>
    <row r="22" spans="1:15" ht="14.25">
      <c r="A22" s="121"/>
      <c r="B22" s="107"/>
      <c r="C22" s="118" t="s">
        <v>1112</v>
      </c>
      <c r="D22" s="158" t="s">
        <v>1114</v>
      </c>
      <c r="E22" s="139"/>
      <c r="F22" s="109"/>
      <c r="G22" s="110"/>
      <c r="H22" s="108"/>
      <c r="I22" s="111"/>
      <c r="J22" s="112"/>
      <c r="K22" s="111"/>
      <c r="L22" s="112"/>
      <c r="M22" s="71"/>
      <c r="O22" s="84"/>
    </row>
    <row r="23" spans="1:15" ht="14.25">
      <c r="A23" s="115">
        <v>44237</v>
      </c>
      <c r="B23" s="102">
        <v>1213791</v>
      </c>
      <c r="C23" s="116" t="s">
        <v>1021</v>
      </c>
      <c r="D23" s="128" t="s">
        <v>19</v>
      </c>
      <c r="E23" s="103">
        <v>33853</v>
      </c>
      <c r="F23" s="101" t="s">
        <v>17</v>
      </c>
      <c r="G23" s="104" t="s">
        <v>1023</v>
      </c>
      <c r="H23" s="103" t="s">
        <v>1125</v>
      </c>
      <c r="I23" s="105">
        <v>167000</v>
      </c>
      <c r="J23" s="106">
        <v>75000</v>
      </c>
      <c r="K23" s="105">
        <v>54400</v>
      </c>
      <c r="L23" s="106">
        <v>129400</v>
      </c>
      <c r="M23" s="65">
        <v>0.78</v>
      </c>
      <c r="O23" s="84"/>
    </row>
    <row r="24" spans="1:15" ht="15" customHeight="1">
      <c r="A24" s="115"/>
      <c r="B24" s="102"/>
      <c r="C24" s="116" t="s">
        <v>1022</v>
      </c>
      <c r="D24" s="128" t="s">
        <v>19</v>
      </c>
      <c r="E24" s="103"/>
      <c r="F24" s="101"/>
      <c r="G24" s="104"/>
      <c r="H24" s="103"/>
      <c r="I24" s="105"/>
      <c r="J24" s="106"/>
      <c r="K24" s="105"/>
      <c r="L24" s="106"/>
      <c r="M24" s="65"/>
      <c r="O24" s="84"/>
    </row>
    <row r="25" spans="1:15" ht="14.25">
      <c r="A25" s="115">
        <v>44272</v>
      </c>
      <c r="B25" s="102">
        <v>1226664</v>
      </c>
      <c r="C25" s="116" t="s">
        <v>477</v>
      </c>
      <c r="D25" s="128" t="s">
        <v>19</v>
      </c>
      <c r="E25" s="103">
        <v>83949</v>
      </c>
      <c r="F25" s="101" t="s">
        <v>17</v>
      </c>
      <c r="G25" s="104" t="s">
        <v>273</v>
      </c>
      <c r="H25" s="103" t="s">
        <v>1131</v>
      </c>
      <c r="I25" s="105">
        <v>49900</v>
      </c>
      <c r="J25" s="106">
        <v>48700</v>
      </c>
      <c r="K25" s="105">
        <v>0</v>
      </c>
      <c r="L25" s="106">
        <f>SUM(K25+J25)</f>
        <v>48700</v>
      </c>
      <c r="M25" s="65">
        <f>SUM(L25/I25)</f>
        <v>0.97595190380761521</v>
      </c>
      <c r="O25" s="84"/>
    </row>
    <row r="26" spans="1:15" ht="14.25">
      <c r="A26" s="115">
        <v>44272</v>
      </c>
      <c r="B26" s="102">
        <v>1226673</v>
      </c>
      <c r="C26" s="116" t="s">
        <v>1149</v>
      </c>
      <c r="D26" s="128" t="s">
        <v>19</v>
      </c>
      <c r="E26" s="103">
        <v>84025</v>
      </c>
      <c r="F26" s="101" t="s">
        <v>17</v>
      </c>
      <c r="G26" s="104" t="s">
        <v>1138</v>
      </c>
      <c r="H26" s="103" t="s">
        <v>1131</v>
      </c>
      <c r="I26" s="105">
        <v>50000</v>
      </c>
      <c r="J26" s="106">
        <v>51100</v>
      </c>
      <c r="K26" s="105">
        <v>0</v>
      </c>
      <c r="L26" s="106">
        <f>SUM(K26+J26)</f>
        <v>51100</v>
      </c>
      <c r="M26" s="65">
        <f>SUM(L26/I26)</f>
        <v>1.022</v>
      </c>
      <c r="O26" s="84"/>
    </row>
    <row r="27" spans="1:15" ht="14.25">
      <c r="A27" s="115">
        <v>44272</v>
      </c>
      <c r="B27" s="102">
        <v>1226668</v>
      </c>
      <c r="C27" s="116" t="s">
        <v>1150</v>
      </c>
      <c r="D27" s="128" t="s">
        <v>19</v>
      </c>
      <c r="E27" s="103">
        <v>83871</v>
      </c>
      <c r="F27" s="101" t="s">
        <v>17</v>
      </c>
      <c r="G27" s="104" t="s">
        <v>1132</v>
      </c>
      <c r="H27" s="103" t="s">
        <v>1131</v>
      </c>
      <c r="I27" s="105">
        <v>51000</v>
      </c>
      <c r="J27" s="106">
        <v>47100</v>
      </c>
      <c r="K27" s="105">
        <v>0</v>
      </c>
      <c r="L27" s="106">
        <f>SUM(K27+J27)</f>
        <v>47100</v>
      </c>
      <c r="M27" s="65">
        <f>SUM(L27/I27)</f>
        <v>0.92352941176470593</v>
      </c>
      <c r="O27" s="84"/>
    </row>
    <row r="28" spans="1:15" ht="14.25">
      <c r="A28" s="115">
        <v>44291</v>
      </c>
      <c r="B28" s="102">
        <v>1233329</v>
      </c>
      <c r="C28" s="116" t="s">
        <v>1148</v>
      </c>
      <c r="D28" s="128" t="s">
        <v>19</v>
      </c>
      <c r="E28" s="103">
        <v>82827</v>
      </c>
      <c r="F28" s="101" t="s">
        <v>17</v>
      </c>
      <c r="G28" s="104" t="s">
        <v>679</v>
      </c>
      <c r="H28" s="103" t="s">
        <v>1134</v>
      </c>
      <c r="I28" s="105">
        <v>62500</v>
      </c>
      <c r="J28" s="106">
        <v>80500</v>
      </c>
      <c r="K28" s="105">
        <v>0</v>
      </c>
      <c r="L28" s="106">
        <v>80500</v>
      </c>
      <c r="M28" s="65">
        <v>1.29</v>
      </c>
      <c r="O28" s="84"/>
    </row>
    <row r="29" spans="1:15" ht="14.25">
      <c r="A29" s="115"/>
      <c r="B29" s="102"/>
      <c r="C29" s="116" t="s">
        <v>1133</v>
      </c>
      <c r="D29" s="128"/>
      <c r="E29" s="103"/>
      <c r="F29" s="101"/>
      <c r="G29" s="104"/>
      <c r="H29" s="103"/>
      <c r="I29" s="105"/>
      <c r="J29" s="106"/>
      <c r="K29" s="105"/>
      <c r="L29" s="106"/>
      <c r="M29" s="65"/>
      <c r="O29" s="84"/>
    </row>
    <row r="30" spans="1:15" ht="14.25">
      <c r="A30" s="121">
        <v>44320</v>
      </c>
      <c r="B30" s="107">
        <v>1245251</v>
      </c>
      <c r="C30" s="118" t="s">
        <v>1147</v>
      </c>
      <c r="D30" s="159" t="s">
        <v>19</v>
      </c>
      <c r="E30" s="108">
        <v>33894</v>
      </c>
      <c r="F30" s="109" t="s">
        <v>40</v>
      </c>
      <c r="G30" s="110" t="s">
        <v>1140</v>
      </c>
      <c r="H30" s="108" t="s">
        <v>1141</v>
      </c>
      <c r="I30" s="111">
        <v>77500</v>
      </c>
      <c r="J30" s="112">
        <v>45000</v>
      </c>
      <c r="K30" s="111">
        <v>52900</v>
      </c>
      <c r="L30" s="112">
        <v>97900</v>
      </c>
      <c r="M30" s="71">
        <v>1.26</v>
      </c>
      <c r="O30" s="84"/>
    </row>
    <row r="31" spans="1:15" ht="14.25">
      <c r="A31" s="121"/>
      <c r="B31" s="107"/>
      <c r="C31" s="118" t="s">
        <v>1139</v>
      </c>
      <c r="D31" s="159"/>
      <c r="E31" s="108"/>
      <c r="F31" s="109"/>
      <c r="G31" s="110"/>
      <c r="H31" s="108"/>
      <c r="I31" s="111"/>
      <c r="J31" s="112"/>
      <c r="K31" s="111"/>
      <c r="L31" s="112"/>
      <c r="M31" s="71"/>
      <c r="O31" s="84"/>
    </row>
    <row r="32" spans="1:15" ht="14.25">
      <c r="A32" s="115">
        <v>44372</v>
      </c>
      <c r="B32" s="102">
        <v>1274023</v>
      </c>
      <c r="C32" s="116" t="s">
        <v>1146</v>
      </c>
      <c r="D32" s="128" t="s">
        <v>19</v>
      </c>
      <c r="E32" s="103">
        <v>34701</v>
      </c>
      <c r="F32" s="101" t="s">
        <v>40</v>
      </c>
      <c r="G32" s="104" t="s">
        <v>1144</v>
      </c>
      <c r="H32" s="103" t="s">
        <v>1145</v>
      </c>
      <c r="I32" s="105">
        <v>140000</v>
      </c>
      <c r="J32" s="106">
        <v>83000</v>
      </c>
      <c r="K32" s="105">
        <v>500</v>
      </c>
      <c r="L32" s="106">
        <v>83500</v>
      </c>
      <c r="M32" s="65">
        <v>0.6</v>
      </c>
      <c r="O32" s="84"/>
    </row>
    <row r="33" spans="1:15" ht="14.25">
      <c r="A33" s="115">
        <v>44389</v>
      </c>
      <c r="B33" s="102">
        <v>1279915</v>
      </c>
      <c r="C33" s="116" t="s">
        <v>1151</v>
      </c>
      <c r="D33" s="128" t="s">
        <v>19</v>
      </c>
      <c r="E33" s="103">
        <v>83829</v>
      </c>
      <c r="F33" s="101" t="s">
        <v>17</v>
      </c>
      <c r="G33" s="104" t="s">
        <v>1152</v>
      </c>
      <c r="H33" s="103" t="s">
        <v>26</v>
      </c>
      <c r="I33" s="105">
        <v>52500</v>
      </c>
      <c r="J33" s="106">
        <v>43800</v>
      </c>
      <c r="K33" s="105">
        <v>0</v>
      </c>
      <c r="L33" s="106">
        <v>43800</v>
      </c>
      <c r="M33" s="65">
        <v>0.83</v>
      </c>
      <c r="O33" s="84"/>
    </row>
    <row r="34" spans="1:15" ht="14.25">
      <c r="A34" s="115">
        <v>44406</v>
      </c>
      <c r="B34" s="102">
        <v>1292427</v>
      </c>
      <c r="C34" s="116" t="s">
        <v>1158</v>
      </c>
      <c r="D34" s="128" t="s">
        <v>19</v>
      </c>
      <c r="E34" s="103">
        <v>83851</v>
      </c>
      <c r="F34" s="101" t="s">
        <v>17</v>
      </c>
      <c r="G34" s="104" t="s">
        <v>1159</v>
      </c>
      <c r="H34" s="103" t="s">
        <v>26</v>
      </c>
      <c r="I34" s="105">
        <v>54000</v>
      </c>
      <c r="J34" s="106">
        <v>44200</v>
      </c>
      <c r="K34" s="105">
        <v>0</v>
      </c>
      <c r="L34" s="106">
        <v>44200</v>
      </c>
      <c r="M34" s="65">
        <v>0.82</v>
      </c>
      <c r="O34" s="84"/>
    </row>
    <row r="35" spans="1:15" ht="14.25">
      <c r="A35" s="115">
        <v>44454</v>
      </c>
      <c r="B35" s="102">
        <v>1316277</v>
      </c>
      <c r="C35" s="116" t="s">
        <v>494</v>
      </c>
      <c r="D35" s="128" t="s">
        <v>19</v>
      </c>
      <c r="E35" s="103">
        <v>82493</v>
      </c>
      <c r="F35" s="101" t="s">
        <v>17</v>
      </c>
      <c r="G35" s="104" t="s">
        <v>907</v>
      </c>
      <c r="H35" s="103" t="s">
        <v>1165</v>
      </c>
      <c r="I35" s="105">
        <v>280000</v>
      </c>
      <c r="J35" s="106">
        <v>70100</v>
      </c>
      <c r="K35" s="105">
        <v>111500</v>
      </c>
      <c r="L35" s="106">
        <v>181600</v>
      </c>
      <c r="M35" s="65">
        <v>0.65</v>
      </c>
      <c r="O35" s="84"/>
    </row>
    <row r="36" spans="1:15" ht="14.25">
      <c r="A36" s="115"/>
      <c r="B36" s="102"/>
      <c r="C36" s="116"/>
      <c r="D36" s="128"/>
      <c r="E36" s="103"/>
      <c r="F36" s="101"/>
      <c r="G36" s="104"/>
      <c r="H36" s="103"/>
      <c r="I36" s="105"/>
      <c r="J36" s="106"/>
      <c r="K36" s="105"/>
      <c r="L36" s="106"/>
      <c r="M36" s="65"/>
    </row>
    <row r="37" spans="1:15" ht="15" customHeight="1">
      <c r="A37" s="115"/>
      <c r="B37" s="102"/>
      <c r="C37" s="116"/>
      <c r="D37" s="119"/>
      <c r="E37" s="103"/>
      <c r="F37" s="101"/>
      <c r="G37" s="104"/>
      <c r="H37" s="103"/>
      <c r="I37" s="105"/>
      <c r="J37" s="106"/>
      <c r="K37" s="105"/>
      <c r="L37" s="106"/>
      <c r="M37" s="65"/>
    </row>
    <row r="38" spans="1:15" ht="15" customHeight="1">
      <c r="A38" s="115"/>
      <c r="B38" s="23"/>
      <c r="C38" s="117"/>
      <c r="D38" s="119"/>
      <c r="E38" s="5"/>
      <c r="F38" s="7"/>
      <c r="G38" s="22" t="s">
        <v>34</v>
      </c>
      <c r="H38" s="5"/>
      <c r="I38" s="279" t="s">
        <v>1097</v>
      </c>
      <c r="J38" s="259"/>
      <c r="K38" s="260"/>
      <c r="L38" s="258" t="s">
        <v>702</v>
      </c>
      <c r="M38" s="259"/>
    </row>
    <row r="39" spans="1:15">
      <c r="A39" s="253" t="s">
        <v>701</v>
      </c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</row>
    <row r="40" spans="1:15">
      <c r="A40" s="255"/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</row>
    <row r="41" spans="1:15" ht="20.25">
      <c r="A41" s="234"/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</row>
    <row r="42" spans="1:15" ht="20.25">
      <c r="A42" s="234"/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</row>
    <row r="43" spans="1:15" ht="20.25">
      <c r="A43" s="133"/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</row>
    <row r="44" spans="1:15" ht="15.75">
      <c r="A44" s="261" t="s">
        <v>704</v>
      </c>
      <c r="B44" s="262"/>
      <c r="C44" s="263"/>
      <c r="D44" s="119"/>
      <c r="E44" s="5"/>
      <c r="F44" s="101"/>
      <c r="G44" s="104"/>
      <c r="H44" s="103"/>
      <c r="I44" s="105"/>
      <c r="J44" s="106"/>
      <c r="K44" s="105"/>
      <c r="L44" s="106"/>
      <c r="M44" s="65"/>
    </row>
    <row r="45" spans="1:15" ht="14.25">
      <c r="A45" s="121">
        <v>44109</v>
      </c>
      <c r="B45" s="107">
        <v>1160934</v>
      </c>
      <c r="C45" s="118" t="s">
        <v>1101</v>
      </c>
      <c r="D45" s="159" t="s">
        <v>19</v>
      </c>
      <c r="E45" s="108">
        <v>35605</v>
      </c>
      <c r="F45" s="109" t="s">
        <v>1085</v>
      </c>
      <c r="G45" s="110" t="s">
        <v>1094</v>
      </c>
      <c r="H45" s="108" t="s">
        <v>1095</v>
      </c>
      <c r="I45" s="111">
        <v>170000</v>
      </c>
      <c r="J45" s="112">
        <v>68400</v>
      </c>
      <c r="K45" s="111">
        <v>99400</v>
      </c>
      <c r="L45" s="112">
        <v>167800</v>
      </c>
      <c r="M45" s="71">
        <v>0.99</v>
      </c>
    </row>
    <row r="46" spans="1:15" ht="14.25">
      <c r="A46" s="121"/>
      <c r="B46" s="276" t="s">
        <v>1093</v>
      </c>
      <c r="C46" s="277"/>
      <c r="D46" s="277"/>
      <c r="E46" s="278"/>
      <c r="F46" s="109"/>
      <c r="G46" s="110"/>
      <c r="H46" s="108"/>
      <c r="I46" s="111"/>
      <c r="J46" s="112"/>
      <c r="K46" s="111"/>
      <c r="L46" s="112"/>
      <c r="M46" s="71"/>
    </row>
    <row r="47" spans="1:15" ht="14.25">
      <c r="A47" s="115">
        <v>44127</v>
      </c>
      <c r="B47" s="102">
        <v>1171181</v>
      </c>
      <c r="C47" s="116" t="s">
        <v>1100</v>
      </c>
      <c r="D47" s="128" t="s">
        <v>19</v>
      </c>
      <c r="E47" s="103">
        <v>78627</v>
      </c>
      <c r="F47" s="101" t="s">
        <v>17</v>
      </c>
      <c r="G47" s="104" t="s">
        <v>308</v>
      </c>
      <c r="H47" s="103" t="s">
        <v>1099</v>
      </c>
      <c r="I47" s="105">
        <v>225000</v>
      </c>
      <c r="J47" s="106">
        <v>90100</v>
      </c>
      <c r="K47" s="105">
        <v>91000</v>
      </c>
      <c r="L47" s="106">
        <v>181100</v>
      </c>
      <c r="M47" s="65">
        <v>0.81</v>
      </c>
    </row>
    <row r="48" spans="1:15" ht="14.25">
      <c r="A48" s="115"/>
      <c r="B48" s="102"/>
      <c r="C48" s="116" t="s">
        <v>311</v>
      </c>
      <c r="D48" s="128"/>
      <c r="E48" s="103"/>
      <c r="F48" s="101"/>
      <c r="G48" s="104"/>
      <c r="H48" s="103"/>
      <c r="I48" s="105"/>
      <c r="J48" s="106"/>
      <c r="K48" s="105"/>
      <c r="L48" s="106"/>
      <c r="M48" s="65"/>
    </row>
    <row r="49" spans="1:13" ht="14.25">
      <c r="A49" s="115">
        <v>44405</v>
      </c>
      <c r="B49" s="102">
        <v>1292185</v>
      </c>
      <c r="C49" s="116" t="s">
        <v>586</v>
      </c>
      <c r="D49" s="128" t="s">
        <v>19</v>
      </c>
      <c r="E49" s="103">
        <v>78809</v>
      </c>
      <c r="F49" s="101" t="s">
        <v>17</v>
      </c>
      <c r="G49" s="104" t="s">
        <v>1157</v>
      </c>
      <c r="H49" s="103" t="s">
        <v>281</v>
      </c>
      <c r="I49" s="105">
        <v>155000</v>
      </c>
      <c r="J49" s="106">
        <v>106300</v>
      </c>
      <c r="K49" s="105">
        <v>57100</v>
      </c>
      <c r="L49" s="106">
        <v>163400</v>
      </c>
      <c r="M49" s="65">
        <v>1.05</v>
      </c>
    </row>
    <row r="50" spans="1:13" ht="14.25">
      <c r="A50" s="115">
        <v>44456</v>
      </c>
      <c r="B50" s="102">
        <v>1318324</v>
      </c>
      <c r="C50" s="116" t="s">
        <v>1166</v>
      </c>
      <c r="D50" s="128" t="s">
        <v>19</v>
      </c>
      <c r="E50" s="103">
        <v>81209</v>
      </c>
      <c r="F50" s="101" t="s">
        <v>17</v>
      </c>
      <c r="G50" s="104" t="s">
        <v>1167</v>
      </c>
      <c r="H50" s="103" t="s">
        <v>1168</v>
      </c>
      <c r="I50" s="105">
        <v>220000</v>
      </c>
      <c r="J50" s="106">
        <v>122500</v>
      </c>
      <c r="K50" s="105">
        <v>68000</v>
      </c>
      <c r="L50" s="106">
        <v>190500</v>
      </c>
      <c r="M50" s="65">
        <v>0.87</v>
      </c>
    </row>
    <row r="51" spans="1:13" ht="14.25">
      <c r="A51" s="115">
        <v>44467</v>
      </c>
      <c r="B51" s="102">
        <v>1322994</v>
      </c>
      <c r="C51" s="116" t="s">
        <v>1171</v>
      </c>
      <c r="D51" s="128" t="s">
        <v>19</v>
      </c>
      <c r="E51" s="103">
        <v>79307</v>
      </c>
      <c r="F51" s="101" t="s">
        <v>17</v>
      </c>
      <c r="G51" s="104" t="s">
        <v>754</v>
      </c>
      <c r="H51" s="103" t="s">
        <v>1172</v>
      </c>
      <c r="I51" s="105">
        <v>160000</v>
      </c>
      <c r="J51" s="106">
        <v>90000</v>
      </c>
      <c r="K51" s="105">
        <v>56400</v>
      </c>
      <c r="L51" s="106">
        <v>146400</v>
      </c>
      <c r="M51" s="65">
        <v>0.92</v>
      </c>
    </row>
    <row r="52" spans="1:13" ht="15" customHeight="1">
      <c r="A52" s="115"/>
      <c r="B52" s="102"/>
      <c r="C52" s="116"/>
      <c r="D52" s="102"/>
      <c r="E52" s="103"/>
      <c r="F52" s="101"/>
      <c r="G52" s="104"/>
      <c r="H52" s="103"/>
      <c r="I52" s="105"/>
      <c r="J52" s="106"/>
      <c r="K52" s="105"/>
      <c r="L52" s="106"/>
      <c r="M52" s="65"/>
    </row>
    <row r="53" spans="1:13" ht="15" customHeight="1">
      <c r="A53" s="121"/>
      <c r="B53" s="107"/>
      <c r="C53" s="118"/>
      <c r="D53" s="107"/>
      <c r="E53" s="108"/>
      <c r="F53" s="109"/>
      <c r="G53" s="110"/>
      <c r="H53" s="108"/>
      <c r="I53" s="111"/>
      <c r="J53" s="112"/>
      <c r="K53" s="111"/>
      <c r="L53" s="112"/>
      <c r="M53" s="71"/>
    </row>
    <row r="54" spans="1:13" ht="15" customHeight="1">
      <c r="A54" s="121"/>
      <c r="B54" s="107"/>
      <c r="C54" s="118"/>
      <c r="D54" s="107"/>
      <c r="E54" s="108"/>
      <c r="F54" s="109"/>
      <c r="G54" s="110"/>
      <c r="H54" s="108"/>
      <c r="I54" s="111"/>
      <c r="J54" s="112"/>
      <c r="K54" s="111"/>
      <c r="L54" s="112"/>
      <c r="M54" s="71"/>
    </row>
    <row r="55" spans="1:13" ht="15" customHeight="1">
      <c r="A55" s="115"/>
      <c r="B55" s="102"/>
      <c r="C55" s="116"/>
      <c r="D55" s="102"/>
      <c r="E55" s="103"/>
      <c r="F55" s="101"/>
      <c r="G55" s="104"/>
      <c r="H55" s="103"/>
      <c r="I55" s="105"/>
      <c r="J55" s="106"/>
      <c r="K55" s="105"/>
      <c r="L55" s="106"/>
      <c r="M55" s="65"/>
    </row>
    <row r="56" spans="1:13" ht="15" customHeight="1">
      <c r="A56" s="115"/>
      <c r="B56" s="102"/>
      <c r="C56" s="116"/>
      <c r="D56" s="102"/>
      <c r="E56" s="103"/>
      <c r="F56" s="101"/>
      <c r="G56" s="104"/>
      <c r="H56" s="103"/>
      <c r="I56" s="105"/>
      <c r="J56" s="106"/>
      <c r="K56" s="105"/>
      <c r="L56" s="106"/>
      <c r="M56" s="65"/>
    </row>
    <row r="57" spans="1:13" ht="15" customHeight="1">
      <c r="A57" s="115"/>
      <c r="B57" s="102"/>
      <c r="C57" s="116"/>
      <c r="D57" s="102"/>
      <c r="E57" s="103"/>
      <c r="F57" s="101"/>
      <c r="G57" s="104"/>
      <c r="H57" s="103"/>
      <c r="I57" s="105"/>
      <c r="J57" s="106"/>
      <c r="K57" s="105"/>
      <c r="L57" s="106"/>
      <c r="M57" s="65"/>
    </row>
    <row r="58" spans="1:13" ht="15" customHeight="1">
      <c r="A58" s="115"/>
      <c r="B58" s="102"/>
      <c r="C58" s="116"/>
      <c r="D58" s="102"/>
      <c r="E58" s="103"/>
      <c r="F58" s="101"/>
      <c r="G58" s="104"/>
      <c r="H58" s="103"/>
      <c r="I58" s="105"/>
      <c r="J58" s="106"/>
      <c r="K58" s="105"/>
      <c r="L58" s="106"/>
      <c r="M58" s="65"/>
    </row>
    <row r="59" spans="1:13" ht="15" customHeight="1">
      <c r="A59" s="238" t="s">
        <v>148</v>
      </c>
      <c r="B59" s="264"/>
      <c r="C59" s="126"/>
      <c r="D59" s="107"/>
      <c r="E59" s="103"/>
      <c r="F59" s="109"/>
      <c r="G59" s="110"/>
      <c r="H59" s="108"/>
      <c r="I59" s="111"/>
      <c r="J59" s="112"/>
      <c r="K59" s="111"/>
      <c r="L59" s="112"/>
      <c r="M59" s="65"/>
    </row>
    <row r="60" spans="1:13" ht="15" customHeight="1">
      <c r="A60" s="121">
        <v>44195</v>
      </c>
      <c r="B60" s="107">
        <v>1201490</v>
      </c>
      <c r="C60" s="118" t="s">
        <v>1118</v>
      </c>
      <c r="D60" s="159" t="s">
        <v>19</v>
      </c>
      <c r="E60" s="108">
        <v>25371</v>
      </c>
      <c r="F60" s="109" t="s">
        <v>775</v>
      </c>
      <c r="G60" s="110" t="s">
        <v>772</v>
      </c>
      <c r="H60" s="108" t="s">
        <v>766</v>
      </c>
      <c r="I60" s="111">
        <v>38000</v>
      </c>
      <c r="J60" s="112">
        <v>40100</v>
      </c>
      <c r="K60" s="111">
        <v>0</v>
      </c>
      <c r="L60" s="112">
        <v>40100</v>
      </c>
      <c r="M60" s="71">
        <v>1.06</v>
      </c>
    </row>
    <row r="61" spans="1:13" ht="15" customHeight="1">
      <c r="A61" s="121"/>
      <c r="B61" s="107"/>
      <c r="C61" s="118" t="s">
        <v>1121</v>
      </c>
      <c r="D61" s="159"/>
      <c r="E61" s="103"/>
      <c r="F61" s="109"/>
      <c r="G61" s="110" t="s">
        <v>773</v>
      </c>
      <c r="H61" s="108"/>
      <c r="I61" s="111"/>
      <c r="J61" s="112"/>
      <c r="K61" s="111"/>
      <c r="L61" s="112"/>
      <c r="M61" s="65"/>
    </row>
    <row r="62" spans="1:13" ht="15" customHeight="1">
      <c r="A62" s="121">
        <v>44230</v>
      </c>
      <c r="B62" s="107">
        <v>1213181</v>
      </c>
      <c r="C62" s="118" t="s">
        <v>1119</v>
      </c>
      <c r="D62" s="159" t="s">
        <v>19</v>
      </c>
      <c r="E62" s="109">
        <v>25891</v>
      </c>
      <c r="F62" s="109" t="s">
        <v>17</v>
      </c>
      <c r="G62" s="110" t="s">
        <v>772</v>
      </c>
      <c r="H62" s="108" t="s">
        <v>1122</v>
      </c>
      <c r="I62" s="111">
        <v>36000</v>
      </c>
      <c r="J62" s="112">
        <v>40300</v>
      </c>
      <c r="K62" s="111">
        <v>0</v>
      </c>
      <c r="L62" s="112">
        <v>40300</v>
      </c>
      <c r="M62" s="71">
        <v>1.1200000000000001</v>
      </c>
    </row>
    <row r="63" spans="1:13" ht="15" customHeight="1">
      <c r="A63" s="121"/>
      <c r="B63" s="107"/>
      <c r="C63" s="118" t="s">
        <v>1120</v>
      </c>
      <c r="D63" s="159"/>
      <c r="E63" s="108"/>
      <c r="F63" s="109"/>
      <c r="G63" s="110" t="s">
        <v>773</v>
      </c>
      <c r="H63" s="108"/>
      <c r="I63" s="111"/>
      <c r="J63" s="112"/>
      <c r="K63" s="111"/>
      <c r="L63" s="112"/>
      <c r="M63" s="71"/>
    </row>
    <row r="64" spans="1:13" ht="15" customHeight="1">
      <c r="A64" s="115">
        <v>44369</v>
      </c>
      <c r="B64" s="102">
        <v>1271514</v>
      </c>
      <c r="C64" s="116" t="s">
        <v>1153</v>
      </c>
      <c r="D64" s="128" t="s">
        <v>19</v>
      </c>
      <c r="E64" s="103">
        <v>25451</v>
      </c>
      <c r="F64" s="101" t="s">
        <v>17</v>
      </c>
      <c r="G64" s="104" t="s">
        <v>1142</v>
      </c>
      <c r="H64" s="103" t="s">
        <v>1143</v>
      </c>
      <c r="I64" s="105">
        <v>60000</v>
      </c>
      <c r="J64" s="106">
        <v>23100</v>
      </c>
      <c r="K64" s="105">
        <v>0</v>
      </c>
      <c r="L64" s="106">
        <v>23100</v>
      </c>
      <c r="M64" s="65">
        <v>0.39</v>
      </c>
    </row>
    <row r="65" spans="1:13" ht="14.25">
      <c r="A65" s="115">
        <v>44396</v>
      </c>
      <c r="B65" s="102">
        <v>1284875</v>
      </c>
      <c r="C65" s="116" t="s">
        <v>1154</v>
      </c>
      <c r="D65" s="128" t="s">
        <v>19</v>
      </c>
      <c r="E65" s="103">
        <v>25431</v>
      </c>
      <c r="F65" s="101" t="s">
        <v>17</v>
      </c>
      <c r="G65" s="104" t="s">
        <v>1155</v>
      </c>
      <c r="H65" s="103" t="s">
        <v>1156</v>
      </c>
      <c r="I65" s="105">
        <v>57000</v>
      </c>
      <c r="J65" s="106">
        <v>22900</v>
      </c>
      <c r="K65" s="105">
        <v>0</v>
      </c>
      <c r="L65" s="106">
        <v>22900</v>
      </c>
      <c r="M65" s="65">
        <v>0.4</v>
      </c>
    </row>
    <row r="66" spans="1:13" ht="14.25">
      <c r="A66" s="115">
        <v>44413</v>
      </c>
      <c r="B66" s="102">
        <v>1296620</v>
      </c>
      <c r="C66" s="116" t="s">
        <v>1161</v>
      </c>
      <c r="D66" s="128" t="s">
        <v>19</v>
      </c>
      <c r="E66" s="103">
        <v>25411</v>
      </c>
      <c r="F66" s="101" t="s">
        <v>17</v>
      </c>
      <c r="G66" s="104" t="s">
        <v>215</v>
      </c>
      <c r="H66" s="103" t="s">
        <v>1160</v>
      </c>
      <c r="I66" s="105">
        <v>69500</v>
      </c>
      <c r="J66" s="106">
        <v>21300</v>
      </c>
      <c r="K66" s="105">
        <v>0</v>
      </c>
      <c r="L66" s="106">
        <f>SUM(J66+K66)</f>
        <v>21300</v>
      </c>
      <c r="M66" s="65">
        <f>SUM(J66/I66)</f>
        <v>0.30647482014388489</v>
      </c>
    </row>
    <row r="67" spans="1:13" ht="14.25">
      <c r="A67" s="115"/>
      <c r="B67" s="102"/>
      <c r="C67" s="116"/>
      <c r="D67" s="128"/>
      <c r="E67" s="103"/>
      <c r="F67" s="101"/>
      <c r="G67" s="104"/>
      <c r="H67" s="103"/>
      <c r="I67" s="105"/>
      <c r="J67" s="106"/>
      <c r="K67" s="105"/>
      <c r="L67" s="106"/>
      <c r="M67" s="65"/>
    </row>
    <row r="68" spans="1:13" ht="14.25">
      <c r="A68" s="115"/>
      <c r="B68" s="102"/>
      <c r="C68" s="116"/>
      <c r="D68" s="119"/>
      <c r="E68" s="103"/>
      <c r="F68" s="101"/>
      <c r="G68" s="104"/>
      <c r="H68" s="103"/>
      <c r="I68" s="105"/>
      <c r="J68" s="106"/>
      <c r="K68" s="105"/>
      <c r="L68" s="106"/>
      <c r="M68" s="65"/>
    </row>
    <row r="69" spans="1:13" ht="14.25">
      <c r="A69" s="115"/>
      <c r="B69" s="102"/>
      <c r="C69" s="116"/>
      <c r="D69" s="119"/>
      <c r="E69" s="103"/>
      <c r="F69" s="101"/>
      <c r="G69" s="104"/>
      <c r="H69" s="103"/>
      <c r="I69" s="105"/>
      <c r="J69" s="106"/>
      <c r="K69" s="105"/>
      <c r="L69" s="106"/>
      <c r="M69" s="65"/>
    </row>
    <row r="70" spans="1:13" ht="15.75">
      <c r="A70" s="272" t="s">
        <v>962</v>
      </c>
      <c r="B70" s="273"/>
      <c r="C70" s="274"/>
      <c r="D70" s="119"/>
      <c r="E70" s="103"/>
      <c r="F70" s="101"/>
      <c r="G70" s="104"/>
      <c r="H70" s="103"/>
      <c r="I70" s="105"/>
      <c r="J70" s="106"/>
      <c r="K70" s="105"/>
      <c r="L70" s="106"/>
      <c r="M70" s="65"/>
    </row>
    <row r="71" spans="1:13" ht="14.25">
      <c r="A71" s="115"/>
      <c r="B71" s="102"/>
      <c r="C71" s="116"/>
      <c r="D71" s="119"/>
      <c r="E71" s="103"/>
      <c r="F71" s="101"/>
      <c r="G71" s="104"/>
      <c r="H71" s="103"/>
      <c r="I71" s="105"/>
      <c r="J71" s="106"/>
      <c r="K71" s="105"/>
      <c r="L71" s="106"/>
      <c r="M71" s="65"/>
    </row>
    <row r="72" spans="1:13" ht="14.25">
      <c r="A72" s="115"/>
      <c r="B72" s="102"/>
      <c r="C72" s="116"/>
      <c r="D72" s="119"/>
      <c r="E72" s="103"/>
      <c r="F72" s="101"/>
      <c r="G72" s="104"/>
      <c r="H72" s="103"/>
      <c r="I72" s="105"/>
      <c r="J72" s="106"/>
      <c r="K72" s="105"/>
      <c r="L72" s="106"/>
      <c r="M72" s="65"/>
    </row>
    <row r="73" spans="1:13" ht="14.25">
      <c r="A73" s="115"/>
      <c r="B73" s="102"/>
      <c r="C73" s="116"/>
      <c r="D73" s="119"/>
      <c r="E73" s="103"/>
      <c r="F73" s="101"/>
      <c r="G73" s="104"/>
      <c r="H73" s="103"/>
      <c r="I73" s="105"/>
      <c r="J73" s="106"/>
      <c r="K73" s="105"/>
      <c r="L73" s="106"/>
      <c r="M73" s="65"/>
    </row>
    <row r="74" spans="1:13" ht="14.25">
      <c r="A74" s="115"/>
      <c r="B74" s="102"/>
      <c r="C74" s="116"/>
      <c r="D74" s="119"/>
      <c r="E74" s="103"/>
      <c r="F74" s="101"/>
      <c r="G74" s="104"/>
      <c r="H74" s="103"/>
      <c r="I74" s="105"/>
      <c r="J74" s="106"/>
      <c r="K74" s="105"/>
      <c r="L74" s="106"/>
      <c r="M74" s="65"/>
    </row>
    <row r="75" spans="1:13" ht="14.25">
      <c r="A75" s="115"/>
      <c r="B75" s="102"/>
      <c r="C75" s="116"/>
      <c r="D75" s="119"/>
      <c r="E75" s="103"/>
      <c r="F75" s="101"/>
      <c r="G75" s="104"/>
      <c r="H75" s="103"/>
      <c r="I75" s="105"/>
      <c r="J75" s="106"/>
      <c r="K75" s="105"/>
      <c r="L75" s="106"/>
      <c r="M75" s="65"/>
    </row>
    <row r="76" spans="1:13" ht="14.25">
      <c r="A76" s="115"/>
      <c r="B76" s="102"/>
      <c r="C76" s="116"/>
      <c r="D76" s="119"/>
      <c r="E76" s="103"/>
      <c r="F76" s="101"/>
      <c r="G76" s="104"/>
      <c r="H76" s="103"/>
      <c r="I76" s="105"/>
      <c r="J76" s="106"/>
      <c r="K76" s="105"/>
      <c r="L76" s="106"/>
      <c r="M76" s="65"/>
    </row>
    <row r="77" spans="1:13" ht="14.25">
      <c r="A77" s="115"/>
      <c r="B77" s="102"/>
      <c r="C77" s="116"/>
      <c r="D77" s="119"/>
      <c r="E77" s="103"/>
      <c r="F77" s="101"/>
      <c r="G77" s="104"/>
      <c r="H77" s="103"/>
      <c r="I77" s="105"/>
      <c r="J77" s="106"/>
      <c r="K77" s="105"/>
      <c r="L77" s="106"/>
      <c r="M77" s="65"/>
    </row>
    <row r="78" spans="1:13" ht="14.25">
      <c r="A78" s="115"/>
      <c r="B78" s="102"/>
      <c r="C78" s="116"/>
      <c r="D78" s="119"/>
      <c r="E78" s="103"/>
      <c r="F78" s="101"/>
      <c r="G78" s="104"/>
      <c r="H78" s="103"/>
      <c r="I78" s="105"/>
      <c r="J78" s="106"/>
      <c r="K78" s="105"/>
      <c r="L78" s="106"/>
      <c r="M78" s="65"/>
    </row>
    <row r="79" spans="1:13" ht="14.25">
      <c r="A79" s="115"/>
      <c r="B79" s="102"/>
      <c r="C79" s="116"/>
      <c r="D79" s="119"/>
      <c r="E79" s="103"/>
      <c r="F79" s="101"/>
      <c r="G79" s="104"/>
      <c r="H79" s="103"/>
      <c r="I79" s="105"/>
      <c r="J79" s="106"/>
      <c r="K79" s="105"/>
      <c r="L79" s="106"/>
      <c r="M79" s="65"/>
    </row>
    <row r="80" spans="1:13" ht="14.25">
      <c r="A80" s="115"/>
      <c r="B80" s="102"/>
      <c r="C80" s="116"/>
      <c r="D80" s="119"/>
      <c r="E80" s="103"/>
      <c r="F80" s="101"/>
      <c r="G80" s="104"/>
      <c r="H80" s="103"/>
      <c r="I80" s="105"/>
      <c r="J80" s="106"/>
      <c r="K80" s="105"/>
      <c r="L80" s="106"/>
      <c r="M80" s="65"/>
    </row>
    <row r="81" spans="1:13" ht="14.25">
      <c r="A81" s="115"/>
      <c r="B81" s="102"/>
      <c r="C81" s="116"/>
      <c r="D81" s="119"/>
      <c r="E81" s="103"/>
      <c r="F81" s="101"/>
      <c r="G81" s="104"/>
      <c r="H81" s="103"/>
      <c r="I81" s="105"/>
      <c r="J81" s="106"/>
      <c r="K81" s="105"/>
      <c r="L81" s="106"/>
      <c r="M81" s="65"/>
    </row>
    <row r="82" spans="1:13">
      <c r="A82" s="2"/>
      <c r="B82" s="1"/>
      <c r="C82" s="1"/>
      <c r="D82" s="1"/>
      <c r="E82" s="1"/>
      <c r="F82" s="1"/>
      <c r="G82" s="1"/>
      <c r="H82" s="1"/>
      <c r="I82" s="4"/>
      <c r="J82" s="4"/>
      <c r="K82" s="4"/>
      <c r="L82" s="4"/>
      <c r="M82" s="1"/>
    </row>
    <row r="83" spans="1:13">
      <c r="A83" s="2"/>
      <c r="B83" s="1"/>
      <c r="C83" s="1"/>
      <c r="D83" s="1"/>
      <c r="E83" s="1"/>
      <c r="F83" s="1"/>
      <c r="G83" s="1"/>
      <c r="H83" s="1"/>
      <c r="I83" s="4"/>
      <c r="J83" s="4"/>
      <c r="K83" s="4"/>
      <c r="L83" s="4"/>
      <c r="M83" s="1"/>
    </row>
    <row r="84" spans="1:13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B87" s="1"/>
    </row>
  </sheetData>
  <sortState xmlns:xlrd2="http://schemas.microsoft.com/office/spreadsheetml/2017/richdata2" ref="O23:O36">
    <sortCondition ref="O23:O36"/>
  </sortState>
  <mergeCells count="16">
    <mergeCell ref="A59:B59"/>
    <mergeCell ref="B46:E46"/>
    <mergeCell ref="A44:C44"/>
    <mergeCell ref="A70:C70"/>
    <mergeCell ref="A1:M1"/>
    <mergeCell ref="L38:M38"/>
    <mergeCell ref="A39:M40"/>
    <mergeCell ref="A41:M41"/>
    <mergeCell ref="A42:M42"/>
    <mergeCell ref="I38:K38"/>
    <mergeCell ref="G2:G3"/>
    <mergeCell ref="H2:H3"/>
    <mergeCell ref="M2:M3"/>
    <mergeCell ref="D2:D3"/>
    <mergeCell ref="B2:B3"/>
    <mergeCell ref="A2:A3"/>
  </mergeCells>
  <printOptions horizontalCentered="1"/>
  <pageMargins left="0" right="0" top="0.25" bottom="0" header="0.46" footer="0.5"/>
  <pageSetup orientation="landscape" horizontalDpi="1200" verticalDpi="12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7904A-903B-4BF4-AC81-32951558D1F6}">
  <dimension ref="A1:N81"/>
  <sheetViews>
    <sheetView zoomScale="110" zoomScaleNormal="110" zoomScaleSheetLayoutView="110" workbookViewId="0">
      <pane ySplit="3" topLeftCell="A4" activePane="bottomLeft" state="frozen"/>
      <selection pane="bottomLeft" activeCell="G10" sqref="G10"/>
    </sheetView>
  </sheetViews>
  <sheetFormatPr defaultRowHeight="12.75"/>
  <cols>
    <col min="1" max="1" width="11" customWidth="1"/>
    <col min="2" max="2" width="9.140625" customWidth="1"/>
    <col min="3" max="3" width="13" customWidth="1"/>
    <col min="4" max="4" width="4.85546875" customWidth="1"/>
    <col min="5" max="5" width="5.28515625" customWidth="1"/>
    <col min="6" max="6" width="12.85546875" customWidth="1"/>
    <col min="7" max="7" width="13.42578125" customWidth="1"/>
    <col min="8" max="8" width="9" customWidth="1"/>
    <col min="9" max="9" width="8.7109375" customWidth="1"/>
    <col min="10" max="10" width="9.140625" customWidth="1"/>
    <col min="11" max="11" width="8.7109375" customWidth="1"/>
    <col min="12" max="12" width="6.7109375" customWidth="1"/>
    <col min="13" max="13" width="6.5703125" customWidth="1"/>
    <col min="14" max="14" width="7.7109375" customWidth="1"/>
  </cols>
  <sheetData>
    <row r="1" spans="1:14" ht="21.95" customHeight="1" thickBot="1">
      <c r="A1" s="204" t="s">
        <v>1173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6"/>
    </row>
    <row r="2" spans="1:14">
      <c r="A2" s="207" t="s">
        <v>0</v>
      </c>
      <c r="B2" s="208" t="s">
        <v>595</v>
      </c>
      <c r="C2" s="209" t="s">
        <v>1194</v>
      </c>
      <c r="D2" s="210" t="s">
        <v>4</v>
      </c>
      <c r="E2" s="209" t="s">
        <v>1193</v>
      </c>
      <c r="F2" s="210" t="s">
        <v>7</v>
      </c>
      <c r="G2" s="210" t="s">
        <v>8</v>
      </c>
      <c r="H2" s="210" t="s">
        <v>1191</v>
      </c>
      <c r="I2" s="211" t="s">
        <v>1195</v>
      </c>
      <c r="J2" s="209" t="s">
        <v>1196</v>
      </c>
      <c r="K2" s="211" t="s">
        <v>1197</v>
      </c>
      <c r="L2" s="210" t="s">
        <v>16</v>
      </c>
      <c r="M2" s="215" t="s">
        <v>1192</v>
      </c>
      <c r="N2" s="215" t="s">
        <v>1241</v>
      </c>
    </row>
    <row r="3" spans="1:14">
      <c r="A3" s="207"/>
      <c r="B3" s="208"/>
      <c r="C3" s="209"/>
      <c r="D3" s="210"/>
      <c r="E3" s="209"/>
      <c r="F3" s="210"/>
      <c r="G3" s="210"/>
      <c r="H3" s="210"/>
      <c r="I3" s="211"/>
      <c r="J3" s="209"/>
      <c r="K3" s="211"/>
      <c r="L3" s="210"/>
      <c r="M3" s="215"/>
      <c r="N3" s="215"/>
    </row>
    <row r="4" spans="1:14" ht="15.75">
      <c r="A4" s="216" t="s">
        <v>22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8"/>
    </row>
    <row r="5" spans="1:14" ht="14.25">
      <c r="A5" s="115">
        <v>44524</v>
      </c>
      <c r="B5" s="102">
        <v>1349586</v>
      </c>
      <c r="C5" s="116" t="s">
        <v>1175</v>
      </c>
      <c r="D5" s="102" t="s">
        <v>20</v>
      </c>
      <c r="E5" s="101" t="s">
        <v>17</v>
      </c>
      <c r="F5" s="104" t="s">
        <v>1207</v>
      </c>
      <c r="G5" s="103" t="s">
        <v>1240</v>
      </c>
      <c r="H5" s="105">
        <v>46500</v>
      </c>
      <c r="I5" s="106">
        <v>43800</v>
      </c>
      <c r="J5" s="105"/>
      <c r="K5" s="106">
        <v>43800</v>
      </c>
      <c r="L5" s="65">
        <v>0.94</v>
      </c>
      <c r="M5" s="103"/>
      <c r="N5" s="103"/>
    </row>
    <row r="6" spans="1:14" ht="14.25">
      <c r="A6" s="115">
        <v>44602</v>
      </c>
      <c r="B6" s="102">
        <v>1378179</v>
      </c>
      <c r="C6" s="116" t="s">
        <v>845</v>
      </c>
      <c r="D6" s="102" t="s">
        <v>19</v>
      </c>
      <c r="E6" s="101" t="s">
        <v>1189</v>
      </c>
      <c r="F6" s="104" t="s">
        <v>1209</v>
      </c>
      <c r="G6" s="103" t="s">
        <v>1239</v>
      </c>
      <c r="H6" s="105">
        <v>215000</v>
      </c>
      <c r="I6" s="106">
        <v>125100</v>
      </c>
      <c r="J6" s="105">
        <v>83200</v>
      </c>
      <c r="K6" s="106">
        <f>SUM(I6+J6)</f>
        <v>208300</v>
      </c>
      <c r="L6" s="65">
        <f>SUM(K6/H6)</f>
        <v>0.96883720930232553</v>
      </c>
      <c r="M6" s="150" t="s">
        <v>1198</v>
      </c>
      <c r="N6" s="163">
        <v>1120</v>
      </c>
    </row>
    <row r="7" spans="1:14" ht="14.25">
      <c r="A7" s="115">
        <v>44610</v>
      </c>
      <c r="B7" s="102">
        <v>1380016</v>
      </c>
      <c r="C7" s="132" t="s">
        <v>1178</v>
      </c>
      <c r="D7" s="102" t="s">
        <v>19</v>
      </c>
      <c r="E7" s="101" t="s">
        <v>17</v>
      </c>
      <c r="F7" s="104" t="s">
        <v>1208</v>
      </c>
      <c r="G7" s="103" t="s">
        <v>1238</v>
      </c>
      <c r="H7" s="105">
        <v>195000</v>
      </c>
      <c r="I7" s="106">
        <v>80000</v>
      </c>
      <c r="J7" s="105">
        <v>101600</v>
      </c>
      <c r="K7" s="106">
        <f>SUM(I7+J7)</f>
        <v>181600</v>
      </c>
      <c r="L7" s="65">
        <f>SUM(K7/H7)</f>
        <v>0.93128205128205133</v>
      </c>
      <c r="M7" s="103" t="s">
        <v>229</v>
      </c>
      <c r="N7" s="103">
        <v>676</v>
      </c>
    </row>
    <row r="8" spans="1:14" ht="14.25">
      <c r="A8" s="115">
        <v>44627</v>
      </c>
      <c r="B8" s="102">
        <v>1385777</v>
      </c>
      <c r="C8" s="116" t="s">
        <v>1179</v>
      </c>
      <c r="D8" s="119" t="s">
        <v>20</v>
      </c>
      <c r="E8" s="101" t="s">
        <v>17</v>
      </c>
      <c r="F8" s="104" t="s">
        <v>1210</v>
      </c>
      <c r="G8" s="103" t="s">
        <v>1237</v>
      </c>
      <c r="H8" s="105">
        <v>52000</v>
      </c>
      <c r="I8" s="106">
        <v>46300</v>
      </c>
      <c r="J8" s="105"/>
      <c r="K8" s="106">
        <f>SUM(I8+J8)</f>
        <v>46300</v>
      </c>
      <c r="L8" s="65">
        <f>SUM(K8/H8)</f>
        <v>0.89038461538461533</v>
      </c>
      <c r="M8" s="103"/>
      <c r="N8" s="103"/>
    </row>
    <row r="9" spans="1:14" ht="14.25">
      <c r="A9" s="115">
        <v>44708</v>
      </c>
      <c r="B9" s="102">
        <v>1412338</v>
      </c>
      <c r="C9" s="116" t="s">
        <v>1205</v>
      </c>
      <c r="D9" s="119" t="s">
        <v>20</v>
      </c>
      <c r="E9" s="101" t="s">
        <v>17</v>
      </c>
      <c r="F9" s="104" t="s">
        <v>1211</v>
      </c>
      <c r="G9" s="103" t="s">
        <v>1236</v>
      </c>
      <c r="H9" s="105">
        <v>290000</v>
      </c>
      <c r="I9" s="106">
        <v>51800</v>
      </c>
      <c r="J9" s="105">
        <v>118000</v>
      </c>
      <c r="K9" s="106">
        <v>169800</v>
      </c>
      <c r="L9" s="65">
        <v>0.59</v>
      </c>
      <c r="M9" s="103" t="s">
        <v>229</v>
      </c>
      <c r="N9" s="163">
        <v>1784</v>
      </c>
    </row>
    <row r="10" spans="1:14" ht="14.25">
      <c r="A10" s="115">
        <v>44740</v>
      </c>
      <c r="B10" s="102">
        <v>1432093</v>
      </c>
      <c r="C10" s="116" t="s">
        <v>1206</v>
      </c>
      <c r="D10" s="119" t="s">
        <v>20</v>
      </c>
      <c r="E10" s="101" t="s">
        <v>17</v>
      </c>
      <c r="F10" s="104" t="s">
        <v>1212</v>
      </c>
      <c r="G10" s="103" t="s">
        <v>1305</v>
      </c>
      <c r="H10" s="105">
        <v>405000</v>
      </c>
      <c r="I10" s="106">
        <v>169500</v>
      </c>
      <c r="J10" s="105">
        <v>202500</v>
      </c>
      <c r="K10" s="106">
        <v>372000</v>
      </c>
      <c r="L10" s="65">
        <v>0.92</v>
      </c>
      <c r="M10" s="103" t="s">
        <v>476</v>
      </c>
      <c r="N10" s="163">
        <v>1585</v>
      </c>
    </row>
    <row r="11" spans="1:14" ht="14.25">
      <c r="A11" s="121">
        <v>44774</v>
      </c>
      <c r="B11" s="107">
        <v>1448554</v>
      </c>
      <c r="C11" s="118" t="s">
        <v>1249</v>
      </c>
      <c r="D11" s="122" t="s">
        <v>20</v>
      </c>
      <c r="E11" s="109" t="s">
        <v>17</v>
      </c>
      <c r="F11" s="110" t="s">
        <v>1247</v>
      </c>
      <c r="G11" s="108" t="s">
        <v>1248</v>
      </c>
      <c r="H11" s="111">
        <v>300000</v>
      </c>
      <c r="I11" s="112">
        <v>49100</v>
      </c>
      <c r="J11" s="111">
        <v>182400</v>
      </c>
      <c r="K11" s="112">
        <v>231500</v>
      </c>
      <c r="L11" s="71">
        <v>0.73</v>
      </c>
      <c r="M11" s="108" t="s">
        <v>229</v>
      </c>
      <c r="N11" s="164">
        <v>1568</v>
      </c>
    </row>
    <row r="12" spans="1:14" ht="14.25">
      <c r="A12" s="121"/>
      <c r="B12" s="107"/>
      <c r="C12" s="116"/>
      <c r="D12" s="122"/>
      <c r="E12" s="109"/>
      <c r="F12" s="110"/>
      <c r="G12" s="108"/>
      <c r="H12" s="111"/>
      <c r="I12" s="112"/>
      <c r="J12" s="111"/>
      <c r="K12" s="106"/>
      <c r="L12" s="65"/>
      <c r="M12" s="103"/>
      <c r="N12" s="163"/>
    </row>
    <row r="13" spans="1:14" ht="14.25">
      <c r="A13" s="121"/>
      <c r="B13" s="107"/>
      <c r="C13" s="116"/>
      <c r="D13" s="122"/>
      <c r="E13" s="109"/>
      <c r="F13" s="110"/>
      <c r="G13" s="108"/>
      <c r="H13" s="111"/>
      <c r="I13" s="112"/>
      <c r="J13" s="111"/>
      <c r="K13" s="106"/>
      <c r="L13" s="65"/>
      <c r="M13" s="103"/>
      <c r="N13" s="163"/>
    </row>
    <row r="14" spans="1:14" ht="14.25">
      <c r="A14" s="121"/>
      <c r="B14" s="107"/>
      <c r="C14" s="116"/>
      <c r="D14" s="122"/>
      <c r="E14" s="109"/>
      <c r="F14" s="110"/>
      <c r="G14" s="108"/>
      <c r="H14" s="111"/>
      <c r="I14" s="112"/>
      <c r="J14" s="111"/>
      <c r="K14" s="106"/>
      <c r="L14" s="65"/>
      <c r="M14" s="103"/>
      <c r="N14" s="103"/>
    </row>
    <row r="15" spans="1:14" ht="15.75">
      <c r="A15" s="219" t="s">
        <v>703</v>
      </c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1"/>
    </row>
    <row r="16" spans="1:14" ht="14.25">
      <c r="A16" s="115">
        <v>44487</v>
      </c>
      <c r="B16" s="102">
        <v>1340357</v>
      </c>
      <c r="C16" s="116" t="s">
        <v>1183</v>
      </c>
      <c r="D16" s="102" t="s">
        <v>19</v>
      </c>
      <c r="E16" s="101" t="s">
        <v>17</v>
      </c>
      <c r="F16" s="104" t="s">
        <v>1213</v>
      </c>
      <c r="G16" s="103" t="s">
        <v>1235</v>
      </c>
      <c r="H16" s="105">
        <v>65000</v>
      </c>
      <c r="I16" s="106">
        <v>92000</v>
      </c>
      <c r="J16" s="105"/>
      <c r="K16" s="106">
        <f>SUM(I16+J16)</f>
        <v>92000</v>
      </c>
      <c r="L16" s="65">
        <f>SUM(K16/H16)</f>
        <v>1.4153846153846155</v>
      </c>
      <c r="M16" s="103"/>
      <c r="N16" s="163"/>
    </row>
    <row r="17" spans="1:14" ht="14.25">
      <c r="A17" s="115">
        <v>44540</v>
      </c>
      <c r="B17" s="102">
        <v>1357924</v>
      </c>
      <c r="C17" s="116" t="s">
        <v>1182</v>
      </c>
      <c r="D17" s="102" t="s">
        <v>19</v>
      </c>
      <c r="E17" s="101" t="s">
        <v>17</v>
      </c>
      <c r="F17" s="104" t="s">
        <v>1214</v>
      </c>
      <c r="G17" s="103" t="s">
        <v>1234</v>
      </c>
      <c r="H17" s="105">
        <v>251000</v>
      </c>
      <c r="I17" s="106">
        <v>130900</v>
      </c>
      <c r="J17" s="105">
        <v>130900</v>
      </c>
      <c r="K17" s="106">
        <f>SUM(I17+J17)</f>
        <v>261800</v>
      </c>
      <c r="L17" s="65">
        <f>SUM(K17/H17)</f>
        <v>1.0430278884462152</v>
      </c>
      <c r="M17" s="150" t="s">
        <v>1198</v>
      </c>
      <c r="N17" s="163">
        <v>1370</v>
      </c>
    </row>
    <row r="18" spans="1:14" ht="14.25">
      <c r="A18" s="115"/>
      <c r="B18" s="102"/>
      <c r="C18" s="116" t="s">
        <v>1176</v>
      </c>
      <c r="D18" s="102"/>
      <c r="E18" s="101"/>
      <c r="F18" s="104"/>
      <c r="G18" s="103"/>
      <c r="H18" s="105"/>
      <c r="I18" s="106"/>
      <c r="J18" s="105"/>
      <c r="K18" s="106"/>
      <c r="L18" s="65"/>
      <c r="M18" s="150"/>
      <c r="N18" s="163"/>
    </row>
    <row r="19" spans="1:14" s="140" customFormat="1" ht="14.25">
      <c r="A19" s="121">
        <v>44634</v>
      </c>
      <c r="B19" s="107">
        <v>1385851</v>
      </c>
      <c r="C19" s="118" t="s">
        <v>1181</v>
      </c>
      <c r="D19" s="107" t="s">
        <v>19</v>
      </c>
      <c r="E19" s="109" t="s">
        <v>17</v>
      </c>
      <c r="F19" s="110" t="s">
        <v>1215</v>
      </c>
      <c r="G19" s="108" t="s">
        <v>1233</v>
      </c>
      <c r="H19" s="111">
        <v>225000</v>
      </c>
      <c r="I19" s="112">
        <v>90000</v>
      </c>
      <c r="J19" s="111">
        <v>74200</v>
      </c>
      <c r="K19" s="112">
        <f>SUM(I19+J19)</f>
        <v>164200</v>
      </c>
      <c r="L19" s="71">
        <v>0.73</v>
      </c>
      <c r="M19" s="151" t="s">
        <v>1199</v>
      </c>
      <c r="N19" s="164">
        <v>504</v>
      </c>
    </row>
    <row r="20" spans="1:14" s="141" customFormat="1" ht="14.25">
      <c r="A20" s="121">
        <v>44655</v>
      </c>
      <c r="B20" s="107">
        <v>1392532</v>
      </c>
      <c r="C20" s="118" t="s">
        <v>1202</v>
      </c>
      <c r="D20" s="107" t="s">
        <v>19</v>
      </c>
      <c r="E20" s="109" t="s">
        <v>17</v>
      </c>
      <c r="F20" s="110" t="s">
        <v>1216</v>
      </c>
      <c r="G20" s="108" t="s">
        <v>1215</v>
      </c>
      <c r="H20" s="111">
        <v>297000</v>
      </c>
      <c r="I20" s="112">
        <v>90000</v>
      </c>
      <c r="J20" s="111">
        <v>136000</v>
      </c>
      <c r="K20" s="112">
        <f>SUM(J20+I20)</f>
        <v>226000</v>
      </c>
      <c r="L20" s="71">
        <f>SUM(K20/H20)</f>
        <v>0.76094276094276092</v>
      </c>
      <c r="M20" s="152" t="s">
        <v>1201</v>
      </c>
      <c r="N20" s="164">
        <v>884</v>
      </c>
    </row>
    <row r="21" spans="1:14" ht="14.25">
      <c r="A21" s="121">
        <v>44687</v>
      </c>
      <c r="B21" s="107">
        <v>1408720</v>
      </c>
      <c r="C21" s="118" t="s">
        <v>1203</v>
      </c>
      <c r="D21" s="109" t="s">
        <v>19</v>
      </c>
      <c r="E21" s="109" t="s">
        <v>17</v>
      </c>
      <c r="F21" s="154" t="s">
        <v>1217</v>
      </c>
      <c r="G21" s="154" t="s">
        <v>1232</v>
      </c>
      <c r="H21" s="111">
        <v>15000</v>
      </c>
      <c r="I21" s="112">
        <v>10000</v>
      </c>
      <c r="J21" s="118">
        <v>0</v>
      </c>
      <c r="K21" s="112">
        <f>SUM(J21+I21)</f>
        <v>10000</v>
      </c>
      <c r="L21" s="155">
        <v>0.68</v>
      </c>
      <c r="M21" s="118"/>
      <c r="N21" s="163"/>
    </row>
    <row r="22" spans="1:14" ht="14.25">
      <c r="A22" s="115">
        <v>44694</v>
      </c>
      <c r="B22" s="102">
        <v>1408967</v>
      </c>
      <c r="C22" s="116" t="s">
        <v>1204</v>
      </c>
      <c r="D22" s="102" t="s">
        <v>19</v>
      </c>
      <c r="E22" s="101" t="s">
        <v>17</v>
      </c>
      <c r="F22" s="104" t="s">
        <v>1218</v>
      </c>
      <c r="G22" s="103" t="s">
        <v>1231</v>
      </c>
      <c r="H22" s="105">
        <v>225000</v>
      </c>
      <c r="I22" s="106">
        <v>83900</v>
      </c>
      <c r="J22" s="105">
        <v>53200</v>
      </c>
      <c r="K22" s="106">
        <f>SUM(J22+I22)</f>
        <v>137100</v>
      </c>
      <c r="L22" s="65">
        <f>SUM(K22/H22)</f>
        <v>0.60933333333333328</v>
      </c>
      <c r="M22" s="150" t="s">
        <v>1198</v>
      </c>
      <c r="N22" s="163">
        <v>928</v>
      </c>
    </row>
    <row r="23" spans="1:14" ht="14.25">
      <c r="A23" s="115">
        <v>44771</v>
      </c>
      <c r="B23" s="103">
        <v>1447734</v>
      </c>
      <c r="C23" s="156" t="s">
        <v>1244</v>
      </c>
      <c r="D23" s="157" t="s">
        <v>20</v>
      </c>
      <c r="E23" s="157" t="s">
        <v>17</v>
      </c>
      <c r="F23" s="157" t="s">
        <v>1245</v>
      </c>
      <c r="G23" s="157" t="s">
        <v>1246</v>
      </c>
      <c r="H23" s="106">
        <v>316500</v>
      </c>
      <c r="I23" s="106">
        <v>126000</v>
      </c>
      <c r="J23" s="106">
        <v>152700</v>
      </c>
      <c r="K23" s="106">
        <v>278700</v>
      </c>
      <c r="L23" s="65">
        <v>0.88</v>
      </c>
      <c r="M23" s="165" t="s">
        <v>487</v>
      </c>
      <c r="N23" s="163">
        <v>1728</v>
      </c>
    </row>
    <row r="24" spans="1:14" ht="15" customHeight="1">
      <c r="A24" s="115">
        <v>44802</v>
      </c>
      <c r="B24" s="102">
        <v>1459049</v>
      </c>
      <c r="C24" s="116" t="s">
        <v>888</v>
      </c>
      <c r="D24" s="102" t="s">
        <v>19</v>
      </c>
      <c r="E24" s="101" t="s">
        <v>17</v>
      </c>
      <c r="F24" s="104" t="s">
        <v>1251</v>
      </c>
      <c r="G24" s="103" t="s">
        <v>1252</v>
      </c>
      <c r="H24" s="105">
        <v>134000</v>
      </c>
      <c r="I24" s="106">
        <v>84200</v>
      </c>
      <c r="J24" s="105">
        <v>29100</v>
      </c>
      <c r="K24" s="106">
        <v>113300</v>
      </c>
      <c r="L24" s="65">
        <v>0.85</v>
      </c>
      <c r="M24" s="153" t="s">
        <v>1253</v>
      </c>
      <c r="N24" s="163">
        <v>420</v>
      </c>
    </row>
    <row r="25" spans="1:14" ht="14.25">
      <c r="A25" s="115">
        <v>44831</v>
      </c>
      <c r="B25" s="102">
        <v>1471235</v>
      </c>
      <c r="C25" s="116" t="s">
        <v>1259</v>
      </c>
      <c r="D25" s="102" t="s">
        <v>19</v>
      </c>
      <c r="E25" s="101" t="s">
        <v>17</v>
      </c>
      <c r="F25" s="104" t="s">
        <v>1260</v>
      </c>
      <c r="G25" s="103" t="s">
        <v>1261</v>
      </c>
      <c r="H25" s="105">
        <v>20000</v>
      </c>
      <c r="I25" s="106">
        <v>26300</v>
      </c>
      <c r="J25" s="105"/>
      <c r="K25" s="106">
        <v>26300</v>
      </c>
      <c r="L25" s="65">
        <v>1.32</v>
      </c>
      <c r="M25" s="153"/>
      <c r="N25" s="163"/>
    </row>
    <row r="26" spans="1:14" ht="14.25">
      <c r="A26" s="115">
        <v>44824</v>
      </c>
      <c r="B26" s="102">
        <v>1471335</v>
      </c>
      <c r="C26" s="116" t="s">
        <v>1262</v>
      </c>
      <c r="D26" s="102" t="s">
        <v>19</v>
      </c>
      <c r="E26" s="101" t="s">
        <v>17</v>
      </c>
      <c r="F26" s="104" t="s">
        <v>1263</v>
      </c>
      <c r="G26" s="103" t="s">
        <v>1261</v>
      </c>
      <c r="H26" s="105">
        <v>166000</v>
      </c>
      <c r="I26" s="106">
        <v>51800</v>
      </c>
      <c r="J26" s="105">
        <v>27400</v>
      </c>
      <c r="K26" s="106">
        <v>79200</v>
      </c>
      <c r="L26" s="65">
        <v>0.48</v>
      </c>
      <c r="M26" s="153" t="s">
        <v>662</v>
      </c>
      <c r="N26" s="163"/>
    </row>
    <row r="27" spans="1:14" ht="14.25">
      <c r="A27" s="115"/>
      <c r="B27" s="102"/>
      <c r="C27" s="116"/>
      <c r="D27" s="102"/>
      <c r="E27" s="101"/>
      <c r="F27" s="104"/>
      <c r="G27" s="103"/>
      <c r="H27" s="105"/>
      <c r="I27" s="106"/>
      <c r="J27" s="105"/>
      <c r="K27" s="106"/>
      <c r="L27" s="65"/>
      <c r="M27" s="153"/>
      <c r="N27" s="163"/>
    </row>
    <row r="28" spans="1:14" ht="14.25">
      <c r="A28" s="115"/>
      <c r="B28" s="102"/>
      <c r="C28" s="116"/>
      <c r="D28" s="102"/>
      <c r="E28" s="101"/>
      <c r="F28" s="104"/>
      <c r="G28" s="103"/>
      <c r="H28" s="105"/>
      <c r="I28" s="106"/>
      <c r="J28" s="105"/>
      <c r="K28" s="106"/>
      <c r="L28" s="65"/>
      <c r="M28" s="153"/>
      <c r="N28" s="163"/>
    </row>
    <row r="29" spans="1:14" ht="14.25">
      <c r="A29" s="115"/>
      <c r="B29" s="102"/>
      <c r="C29" s="116"/>
      <c r="D29" s="102"/>
      <c r="E29" s="101"/>
      <c r="F29" s="104"/>
      <c r="G29" s="103"/>
      <c r="H29" s="105"/>
      <c r="I29" s="106"/>
      <c r="J29" s="105"/>
      <c r="K29" s="106"/>
      <c r="L29" s="65"/>
      <c r="M29" s="153"/>
      <c r="N29" s="163"/>
    </row>
    <row r="30" spans="1:14" ht="14.25">
      <c r="A30" s="115"/>
      <c r="B30" s="102"/>
      <c r="C30" s="116"/>
      <c r="D30" s="102"/>
      <c r="E30" s="101"/>
      <c r="F30" s="104"/>
      <c r="G30" s="103"/>
      <c r="H30" s="105"/>
      <c r="I30" s="106"/>
      <c r="J30" s="105"/>
      <c r="K30" s="106"/>
      <c r="L30" s="65"/>
      <c r="M30" s="153"/>
      <c r="N30" s="163"/>
    </row>
    <row r="31" spans="1:14" ht="14.25">
      <c r="A31" s="115"/>
      <c r="B31" s="102"/>
      <c r="C31" s="116"/>
      <c r="D31" s="119"/>
      <c r="E31" s="101"/>
      <c r="F31" s="104"/>
      <c r="G31" s="103"/>
      <c r="H31" s="105"/>
      <c r="I31" s="106"/>
      <c r="J31" s="105"/>
      <c r="K31" s="106"/>
      <c r="L31" s="65"/>
      <c r="M31" s="150"/>
      <c r="N31" s="163"/>
    </row>
    <row r="32" spans="1:14" ht="14.25">
      <c r="A32" s="115"/>
      <c r="B32" s="102"/>
      <c r="C32" s="116"/>
      <c r="D32" s="119"/>
      <c r="E32" s="101"/>
      <c r="F32" s="104"/>
      <c r="G32" s="103"/>
      <c r="H32" s="105"/>
      <c r="I32" s="106"/>
      <c r="J32" s="105"/>
      <c r="K32" s="106"/>
      <c r="L32" s="65"/>
      <c r="M32" s="150"/>
      <c r="N32" s="163"/>
    </row>
    <row r="33" spans="1:14" ht="14.25">
      <c r="A33" s="115"/>
      <c r="B33" s="102"/>
      <c r="C33" s="116"/>
      <c r="D33" s="119"/>
      <c r="E33" s="101"/>
      <c r="F33" s="104"/>
      <c r="G33" s="103"/>
      <c r="H33" s="105"/>
      <c r="I33" s="106"/>
      <c r="J33" s="105"/>
      <c r="K33" s="106"/>
      <c r="L33" s="65"/>
      <c r="M33" s="150"/>
      <c r="N33" s="163"/>
    </row>
    <row r="34" spans="1:14" ht="14.25">
      <c r="A34" s="115"/>
      <c r="B34" s="102"/>
      <c r="C34" s="116"/>
      <c r="D34" s="119"/>
      <c r="E34" s="101"/>
      <c r="F34" s="104"/>
      <c r="G34" s="103"/>
      <c r="H34" s="105"/>
      <c r="I34" s="106"/>
      <c r="J34" s="105"/>
      <c r="K34" s="106"/>
      <c r="L34" s="65"/>
      <c r="M34" s="150"/>
      <c r="N34" s="163"/>
    </row>
    <row r="35" spans="1:14" ht="14.25">
      <c r="A35" s="115"/>
      <c r="B35" s="102"/>
      <c r="C35" s="116"/>
      <c r="D35" s="119"/>
      <c r="E35" s="101"/>
      <c r="F35" s="104"/>
      <c r="G35" s="103"/>
      <c r="H35" s="105"/>
      <c r="I35" s="106"/>
      <c r="J35" s="105"/>
      <c r="K35" s="106"/>
      <c r="L35" s="65"/>
      <c r="M35" s="150"/>
      <c r="N35" s="163"/>
    </row>
    <row r="36" spans="1:14" ht="14.25">
      <c r="A36" s="115"/>
      <c r="B36" s="102"/>
      <c r="C36" s="116"/>
      <c r="D36" s="119"/>
      <c r="E36" s="101"/>
      <c r="F36" s="104"/>
      <c r="G36" s="103"/>
      <c r="H36" s="105"/>
      <c r="I36" s="106"/>
      <c r="J36" s="105"/>
      <c r="K36" s="106"/>
      <c r="L36" s="65"/>
      <c r="M36" s="150"/>
      <c r="N36" s="163"/>
    </row>
    <row r="37" spans="1:14" ht="15" customHeight="1" thickBot="1">
      <c r="A37" s="115"/>
      <c r="B37" s="102"/>
      <c r="C37" s="116"/>
      <c r="D37" s="119"/>
      <c r="E37" s="101"/>
      <c r="F37" s="104"/>
      <c r="G37" s="103"/>
      <c r="H37" s="148"/>
      <c r="I37" s="147"/>
      <c r="J37" s="148"/>
      <c r="K37" s="147"/>
      <c r="L37" s="160"/>
      <c r="M37" s="161"/>
      <c r="N37" s="163"/>
    </row>
    <row r="38" spans="1:14" ht="15" customHeight="1" thickBot="1">
      <c r="A38" s="142"/>
      <c r="B38" s="143"/>
      <c r="C38" s="144"/>
      <c r="D38" s="145"/>
      <c r="E38" s="146"/>
      <c r="G38" s="149" t="s">
        <v>34</v>
      </c>
      <c r="H38" s="222" t="s">
        <v>1174</v>
      </c>
      <c r="I38" s="223"/>
      <c r="J38" s="224"/>
      <c r="K38" s="225" t="s">
        <v>702</v>
      </c>
      <c r="L38" s="226"/>
      <c r="M38" s="226"/>
      <c r="N38" s="227"/>
    </row>
    <row r="39" spans="1:14" ht="14.25" customHeight="1">
      <c r="A39" s="228" t="s">
        <v>1190</v>
      </c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30"/>
    </row>
    <row r="40" spans="1:14" ht="15" customHeight="1" thickBot="1">
      <c r="A40" s="231"/>
      <c r="B40" s="232"/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3"/>
    </row>
    <row r="41" spans="1:14" ht="20.25">
      <c r="A41" s="234"/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162"/>
    </row>
    <row r="42" spans="1:14" ht="15.75">
      <c r="A42" s="212" t="s">
        <v>704</v>
      </c>
      <c r="B42" s="213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4"/>
    </row>
    <row r="43" spans="1:14" ht="14.25">
      <c r="A43" s="121">
        <v>44484</v>
      </c>
      <c r="B43" s="107">
        <v>1331847</v>
      </c>
      <c r="C43" s="118" t="s">
        <v>1184</v>
      </c>
      <c r="D43" s="107" t="s">
        <v>19</v>
      </c>
      <c r="E43" s="109" t="s">
        <v>967</v>
      </c>
      <c r="F43" s="110" t="s">
        <v>1219</v>
      </c>
      <c r="G43" s="108" t="s">
        <v>1230</v>
      </c>
      <c r="H43" s="111">
        <v>125000</v>
      </c>
      <c r="I43" s="112">
        <v>80000</v>
      </c>
      <c r="J43" s="111"/>
      <c r="K43" s="112">
        <f t="shared" ref="K43:K59" si="0">SUM(I43+J43)</f>
        <v>80000</v>
      </c>
      <c r="L43" s="71"/>
      <c r="M43" s="151"/>
      <c r="N43" s="103"/>
    </row>
    <row r="44" spans="1:14" s="141" customFormat="1" ht="14.25">
      <c r="A44" s="115">
        <v>44496</v>
      </c>
      <c r="B44" s="102">
        <v>1341378</v>
      </c>
      <c r="C44" s="116" t="s">
        <v>1185</v>
      </c>
      <c r="D44" s="102" t="s">
        <v>19</v>
      </c>
      <c r="E44" s="101" t="s">
        <v>17</v>
      </c>
      <c r="F44" s="104" t="s">
        <v>1220</v>
      </c>
      <c r="G44" s="103" t="s">
        <v>1229</v>
      </c>
      <c r="H44" s="105">
        <v>190000</v>
      </c>
      <c r="I44" s="106">
        <v>80600</v>
      </c>
      <c r="J44" s="105">
        <v>61300</v>
      </c>
      <c r="K44" s="106">
        <f t="shared" si="0"/>
        <v>141900</v>
      </c>
      <c r="L44" s="65">
        <f>SUM(K44/H44)</f>
        <v>0.74684210526315786</v>
      </c>
      <c r="M44" s="150" t="s">
        <v>1198</v>
      </c>
      <c r="N44" s="103">
        <v>632</v>
      </c>
    </row>
    <row r="45" spans="1:14" ht="14.25">
      <c r="A45" s="115"/>
      <c r="B45" s="102"/>
      <c r="C45" s="116" t="s">
        <v>632</v>
      </c>
      <c r="D45" s="102"/>
      <c r="E45" s="101"/>
      <c r="F45" s="104"/>
      <c r="G45" s="103"/>
      <c r="H45" s="105"/>
      <c r="I45" s="106"/>
      <c r="J45" s="105"/>
      <c r="K45" s="112"/>
      <c r="L45" s="71"/>
      <c r="M45" s="151"/>
      <c r="N45" s="103"/>
    </row>
    <row r="46" spans="1:14" s="140" customFormat="1" ht="14.25">
      <c r="A46" s="121">
        <v>44547</v>
      </c>
      <c r="B46" s="107">
        <v>1361872</v>
      </c>
      <c r="C46" s="118" t="s">
        <v>481</v>
      </c>
      <c r="D46" s="107" t="s">
        <v>20</v>
      </c>
      <c r="E46" s="109" t="s">
        <v>1008</v>
      </c>
      <c r="F46" s="110" t="s">
        <v>1221</v>
      </c>
      <c r="G46" s="108" t="s">
        <v>1250</v>
      </c>
      <c r="H46" s="111">
        <v>257500</v>
      </c>
      <c r="I46" s="112">
        <v>46200</v>
      </c>
      <c r="J46" s="111">
        <v>212300</v>
      </c>
      <c r="K46" s="112">
        <f t="shared" si="0"/>
        <v>258500</v>
      </c>
      <c r="L46" s="71"/>
      <c r="M46" s="152" t="s">
        <v>1200</v>
      </c>
      <c r="N46" s="164">
        <v>1386</v>
      </c>
    </row>
    <row r="47" spans="1:14" s="141" customFormat="1" ht="14.25">
      <c r="A47" s="115">
        <v>44550</v>
      </c>
      <c r="B47" s="102">
        <v>1360588</v>
      </c>
      <c r="C47" s="116" t="s">
        <v>1186</v>
      </c>
      <c r="D47" s="102" t="s">
        <v>19</v>
      </c>
      <c r="E47" s="101" t="s">
        <v>40</v>
      </c>
      <c r="F47" s="104" t="s">
        <v>1222</v>
      </c>
      <c r="G47" s="103" t="s">
        <v>1228</v>
      </c>
      <c r="H47" s="105">
        <v>530000</v>
      </c>
      <c r="I47" s="106">
        <v>104000</v>
      </c>
      <c r="J47" s="105">
        <v>349800</v>
      </c>
      <c r="K47" s="106">
        <f t="shared" si="0"/>
        <v>453800</v>
      </c>
      <c r="L47" s="65">
        <f>SUM(K47/H47)</f>
        <v>0.85622641509433961</v>
      </c>
      <c r="M47" s="150" t="s">
        <v>229</v>
      </c>
      <c r="N47" s="163">
        <v>1738</v>
      </c>
    </row>
    <row r="48" spans="1:14" s="141" customFormat="1" ht="14.25">
      <c r="A48" s="121">
        <v>44568</v>
      </c>
      <c r="B48" s="107">
        <v>1428189</v>
      </c>
      <c r="C48" s="118" t="s">
        <v>1297</v>
      </c>
      <c r="D48" s="107" t="s">
        <v>19</v>
      </c>
      <c r="E48" s="109" t="s">
        <v>17</v>
      </c>
      <c r="F48" s="110" t="s">
        <v>1298</v>
      </c>
      <c r="G48" s="108" t="s">
        <v>1299</v>
      </c>
      <c r="H48" s="111">
        <v>245000</v>
      </c>
      <c r="I48" s="112">
        <v>68000</v>
      </c>
      <c r="J48" s="111">
        <v>128100</v>
      </c>
      <c r="K48" s="112">
        <f t="shared" si="0"/>
        <v>196100</v>
      </c>
      <c r="L48" s="65"/>
      <c r="M48" s="151" t="s">
        <v>1198</v>
      </c>
      <c r="N48" s="164">
        <v>1025</v>
      </c>
    </row>
    <row r="49" spans="1:14" s="141" customFormat="1" ht="14.25">
      <c r="A49" s="115">
        <v>44582</v>
      </c>
      <c r="B49" s="102">
        <v>1373562</v>
      </c>
      <c r="C49" s="116" t="s">
        <v>1087</v>
      </c>
      <c r="D49" s="102" t="s">
        <v>19</v>
      </c>
      <c r="E49" s="101" t="s">
        <v>17</v>
      </c>
      <c r="F49" s="104" t="s">
        <v>1223</v>
      </c>
      <c r="G49" s="103" t="s">
        <v>1177</v>
      </c>
      <c r="H49" s="105">
        <v>262500</v>
      </c>
      <c r="I49" s="106">
        <v>100000</v>
      </c>
      <c r="J49" s="105">
        <v>125400</v>
      </c>
      <c r="K49" s="106">
        <f t="shared" si="0"/>
        <v>225400</v>
      </c>
      <c r="L49" s="65">
        <f>SUM(K49/H49)</f>
        <v>0.85866666666666669</v>
      </c>
      <c r="M49" s="150" t="s">
        <v>1198</v>
      </c>
      <c r="N49" s="163">
        <v>1080</v>
      </c>
    </row>
    <row r="50" spans="1:14" s="140" customFormat="1" ht="14.25">
      <c r="A50" s="121">
        <v>44628</v>
      </c>
      <c r="B50" s="107">
        <v>1386278</v>
      </c>
      <c r="C50" s="118" t="s">
        <v>1180</v>
      </c>
      <c r="D50" s="107" t="s">
        <v>19</v>
      </c>
      <c r="E50" s="109" t="s">
        <v>967</v>
      </c>
      <c r="F50" s="110" t="s">
        <v>1224</v>
      </c>
      <c r="G50" s="108" t="s">
        <v>1227</v>
      </c>
      <c r="H50" s="111">
        <v>40000</v>
      </c>
      <c r="I50" s="112">
        <v>79500</v>
      </c>
      <c r="J50" s="111">
        <v>16100</v>
      </c>
      <c r="K50" s="112">
        <f t="shared" si="0"/>
        <v>95600</v>
      </c>
      <c r="L50" s="71"/>
      <c r="M50" s="151" t="s">
        <v>1198</v>
      </c>
      <c r="N50" s="108">
        <v>572</v>
      </c>
    </row>
    <row r="51" spans="1:14" ht="15" customHeight="1">
      <c r="A51" s="115">
        <v>44768</v>
      </c>
      <c r="B51" s="102">
        <v>1443329</v>
      </c>
      <c r="C51" s="116" t="s">
        <v>891</v>
      </c>
      <c r="D51" s="102" t="s">
        <v>19</v>
      </c>
      <c r="E51" s="101" t="s">
        <v>17</v>
      </c>
      <c r="F51" s="104" t="s">
        <v>1242</v>
      </c>
      <c r="G51" s="103" t="s">
        <v>1243</v>
      </c>
      <c r="H51" s="105">
        <v>275000</v>
      </c>
      <c r="I51" s="106">
        <v>105700</v>
      </c>
      <c r="J51" s="105">
        <v>105200</v>
      </c>
      <c r="K51" s="106">
        <f t="shared" si="0"/>
        <v>210900</v>
      </c>
      <c r="L51" s="65">
        <v>0.77</v>
      </c>
      <c r="M51" s="150" t="s">
        <v>487</v>
      </c>
      <c r="N51" s="103">
        <v>1344</v>
      </c>
    </row>
    <row r="52" spans="1:14" ht="15" customHeight="1">
      <c r="A52" s="121"/>
      <c r="B52" s="107"/>
      <c r="C52" s="116" t="s">
        <v>874</v>
      </c>
      <c r="D52" s="107"/>
      <c r="E52" s="109"/>
      <c r="F52" s="110"/>
      <c r="G52" s="108"/>
      <c r="H52" s="111"/>
      <c r="I52" s="112"/>
      <c r="J52" s="111"/>
      <c r="K52" s="112"/>
      <c r="L52" s="65"/>
      <c r="M52" s="150"/>
      <c r="N52" s="103"/>
    </row>
    <row r="53" spans="1:14" ht="15" customHeight="1">
      <c r="A53" s="115">
        <v>44804</v>
      </c>
      <c r="B53" s="102">
        <v>1457541</v>
      </c>
      <c r="C53" s="116" t="s">
        <v>1254</v>
      </c>
      <c r="D53" s="102" t="s">
        <v>19</v>
      </c>
      <c r="E53" s="101" t="s">
        <v>17</v>
      </c>
      <c r="F53" s="104" t="s">
        <v>1255</v>
      </c>
      <c r="G53" s="103" t="s">
        <v>1256</v>
      </c>
      <c r="H53" s="105">
        <v>522000</v>
      </c>
      <c r="I53" s="106">
        <v>192500</v>
      </c>
      <c r="J53" s="105">
        <v>230300</v>
      </c>
      <c r="K53" s="106">
        <v>422800</v>
      </c>
      <c r="L53" s="65">
        <v>0.81</v>
      </c>
      <c r="M53" s="150" t="s">
        <v>365</v>
      </c>
      <c r="N53" s="103">
        <v>1708</v>
      </c>
    </row>
    <row r="54" spans="1:14" ht="15" customHeight="1">
      <c r="A54" s="115"/>
      <c r="B54" s="102"/>
      <c r="C54" s="116"/>
      <c r="D54" s="102"/>
      <c r="E54" s="101"/>
      <c r="F54" s="104"/>
      <c r="G54" s="103"/>
      <c r="H54" s="105"/>
      <c r="I54" s="106"/>
      <c r="J54" s="105"/>
      <c r="K54" s="112"/>
      <c r="L54" s="65"/>
      <c r="M54" s="150"/>
      <c r="N54" s="103"/>
    </row>
    <row r="55" spans="1:14" ht="15" customHeight="1">
      <c r="A55" s="115"/>
      <c r="B55" s="102"/>
      <c r="C55" s="116"/>
      <c r="D55" s="102"/>
      <c r="E55" s="101"/>
      <c r="F55" s="104"/>
      <c r="G55" s="103"/>
      <c r="H55" s="105"/>
      <c r="I55" s="106"/>
      <c r="J55" s="105"/>
      <c r="K55" s="112"/>
      <c r="L55" s="65"/>
      <c r="M55" s="150"/>
      <c r="N55" s="103"/>
    </row>
    <row r="56" spans="1:14" ht="15" customHeight="1">
      <c r="A56" s="115"/>
      <c r="B56" s="102"/>
      <c r="C56" s="116"/>
      <c r="D56" s="102"/>
      <c r="E56" s="101"/>
      <c r="F56" s="104"/>
      <c r="G56" s="103"/>
      <c r="H56" s="105"/>
      <c r="I56" s="106"/>
      <c r="J56" s="105"/>
      <c r="K56" s="112"/>
      <c r="L56" s="65"/>
      <c r="M56" s="150"/>
      <c r="N56" s="103"/>
    </row>
    <row r="57" spans="1:14" ht="15" customHeight="1">
      <c r="A57" s="115"/>
      <c r="B57" s="102"/>
      <c r="C57" s="116"/>
      <c r="D57" s="102"/>
      <c r="E57" s="101"/>
      <c r="F57" s="104"/>
      <c r="G57" s="103"/>
      <c r="H57" s="105"/>
      <c r="I57" s="106"/>
      <c r="J57" s="105"/>
      <c r="K57" s="112"/>
      <c r="L57" s="65"/>
      <c r="M57" s="150"/>
      <c r="N57" s="103"/>
    </row>
    <row r="58" spans="1:14" ht="15" customHeight="1">
      <c r="A58" s="219" t="s">
        <v>148</v>
      </c>
      <c r="B58" s="220"/>
      <c r="C58" s="220"/>
      <c r="D58" s="220"/>
      <c r="E58" s="220"/>
      <c r="F58" s="220"/>
      <c r="G58" s="220"/>
      <c r="H58" s="220"/>
      <c r="I58" s="220"/>
      <c r="J58" s="220"/>
      <c r="K58" s="220"/>
      <c r="L58" s="220"/>
      <c r="M58" s="220"/>
      <c r="N58" s="221"/>
    </row>
    <row r="59" spans="1:14" s="141" customFormat="1" ht="15" customHeight="1">
      <c r="A59" s="115">
        <v>44489</v>
      </c>
      <c r="B59" s="102">
        <v>1333965</v>
      </c>
      <c r="C59" s="116" t="s">
        <v>1187</v>
      </c>
      <c r="D59" s="102" t="s">
        <v>19</v>
      </c>
      <c r="E59" s="101" t="s">
        <v>17</v>
      </c>
      <c r="F59" s="104" t="s">
        <v>1225</v>
      </c>
      <c r="G59" s="103" t="s">
        <v>1226</v>
      </c>
      <c r="H59" s="105">
        <v>65500</v>
      </c>
      <c r="I59" s="106">
        <v>39300</v>
      </c>
      <c r="J59" s="105"/>
      <c r="K59" s="106">
        <f t="shared" si="0"/>
        <v>39300</v>
      </c>
      <c r="L59" s="65">
        <f>SUM(K59/H59)</f>
        <v>0.6</v>
      </c>
      <c r="M59" s="150"/>
      <c r="N59" s="103"/>
    </row>
    <row r="60" spans="1:14" ht="15" customHeight="1">
      <c r="A60" s="115">
        <v>44714</v>
      </c>
      <c r="B60" s="102">
        <v>1421631</v>
      </c>
      <c r="C60" s="116" t="s">
        <v>1257</v>
      </c>
      <c r="D60" s="102" t="s">
        <v>19</v>
      </c>
      <c r="E60" s="101" t="s">
        <v>17</v>
      </c>
      <c r="F60" s="104" t="s">
        <v>430</v>
      </c>
      <c r="G60" s="103" t="s">
        <v>1258</v>
      </c>
      <c r="H60" s="105">
        <v>82000</v>
      </c>
      <c r="I60" s="106">
        <v>42100</v>
      </c>
      <c r="J60" s="105"/>
      <c r="K60" s="106">
        <v>42100</v>
      </c>
      <c r="L60" s="65">
        <v>0.51</v>
      </c>
      <c r="M60" s="150"/>
      <c r="N60" s="103"/>
    </row>
    <row r="61" spans="1:14" ht="15" customHeight="1">
      <c r="A61" s="121"/>
      <c r="B61" s="107"/>
      <c r="C61" s="118"/>
      <c r="D61" s="107"/>
      <c r="E61" s="109"/>
      <c r="F61" s="110"/>
      <c r="G61" s="108"/>
      <c r="H61" s="111"/>
      <c r="I61" s="112"/>
      <c r="J61" s="111"/>
      <c r="K61" s="112"/>
      <c r="L61" s="71"/>
      <c r="M61" s="150"/>
      <c r="N61" s="103"/>
    </row>
    <row r="62" spans="1:14" ht="14.25">
      <c r="A62" s="115"/>
      <c r="B62" s="102"/>
      <c r="C62" s="116"/>
      <c r="D62" s="119"/>
      <c r="E62" s="101"/>
      <c r="F62" s="104"/>
      <c r="G62" s="103"/>
      <c r="H62" s="105"/>
      <c r="I62" s="106"/>
      <c r="J62" s="105"/>
      <c r="K62" s="106"/>
      <c r="L62" s="65"/>
      <c r="M62" s="150"/>
      <c r="N62" s="103"/>
    </row>
    <row r="63" spans="1:14" ht="14.25">
      <c r="A63" s="115"/>
      <c r="B63" s="102"/>
      <c r="C63" s="116"/>
      <c r="D63" s="119"/>
      <c r="E63" s="101"/>
      <c r="F63" s="104"/>
      <c r="G63" s="103"/>
      <c r="H63" s="105"/>
      <c r="I63" s="106"/>
      <c r="J63" s="105"/>
      <c r="K63" s="106"/>
      <c r="L63" s="65"/>
      <c r="M63" s="150"/>
      <c r="N63" s="103"/>
    </row>
    <row r="64" spans="1:14" ht="14.25">
      <c r="A64" s="115"/>
      <c r="B64" s="102"/>
      <c r="C64" s="116"/>
      <c r="D64" s="119"/>
      <c r="E64" s="101"/>
      <c r="F64" s="104"/>
      <c r="G64" s="103"/>
      <c r="H64" s="105"/>
      <c r="I64" s="106"/>
      <c r="J64" s="105"/>
      <c r="K64" s="106"/>
      <c r="L64" s="65"/>
      <c r="M64" s="150"/>
      <c r="N64" s="103"/>
    </row>
    <row r="65" spans="1:14" ht="14.25">
      <c r="A65" s="115"/>
      <c r="B65" s="102"/>
      <c r="C65" s="116"/>
      <c r="D65" s="119"/>
      <c r="E65" s="101"/>
      <c r="F65" s="104"/>
      <c r="G65" s="103"/>
      <c r="H65" s="105"/>
      <c r="I65" s="106"/>
      <c r="J65" s="105"/>
      <c r="K65" s="106"/>
      <c r="L65" s="65"/>
      <c r="M65" s="150"/>
      <c r="N65" s="103"/>
    </row>
    <row r="66" spans="1:14" ht="15.75">
      <c r="A66" s="216" t="s">
        <v>962</v>
      </c>
      <c r="B66" s="217"/>
      <c r="C66" s="217"/>
      <c r="D66" s="217"/>
      <c r="E66" s="217"/>
      <c r="F66" s="217"/>
      <c r="G66" s="217"/>
      <c r="H66" s="217"/>
      <c r="I66" s="217"/>
      <c r="J66" s="217"/>
      <c r="K66" s="217"/>
      <c r="L66" s="217"/>
      <c r="M66" s="217"/>
      <c r="N66" s="218"/>
    </row>
    <row r="67" spans="1:14" ht="14.25">
      <c r="A67" s="121">
        <v>44834</v>
      </c>
      <c r="B67" s="107">
        <v>1474516</v>
      </c>
      <c r="C67" s="118" t="s">
        <v>1264</v>
      </c>
      <c r="D67" s="122" t="s">
        <v>19</v>
      </c>
      <c r="E67" s="109" t="s">
        <v>17</v>
      </c>
      <c r="F67" s="110" t="s">
        <v>1265</v>
      </c>
      <c r="G67" s="108" t="s">
        <v>1266</v>
      </c>
      <c r="H67" s="111">
        <v>40000</v>
      </c>
      <c r="I67" s="112">
        <v>36900</v>
      </c>
      <c r="J67" s="111">
        <v>500</v>
      </c>
      <c r="K67" s="112">
        <v>37400</v>
      </c>
      <c r="L67" s="71"/>
      <c r="M67" s="151"/>
      <c r="N67" s="108"/>
    </row>
    <row r="68" spans="1:14" ht="14.25">
      <c r="A68" s="115"/>
      <c r="B68" s="102"/>
      <c r="C68" s="116"/>
      <c r="D68" s="119"/>
      <c r="E68" s="101"/>
      <c r="F68" s="110" t="s">
        <v>1269</v>
      </c>
      <c r="G68" s="103"/>
      <c r="H68" s="105"/>
      <c r="I68" s="106"/>
      <c r="J68" s="105"/>
      <c r="K68" s="106"/>
      <c r="L68" s="65"/>
      <c r="M68" s="150"/>
      <c r="N68" s="103"/>
    </row>
    <row r="69" spans="1:14" ht="14.25">
      <c r="A69" s="115"/>
      <c r="B69" s="102"/>
      <c r="C69" s="116"/>
      <c r="D69" s="119"/>
      <c r="E69" s="101"/>
      <c r="F69" s="104"/>
      <c r="G69" s="103"/>
      <c r="H69" s="105"/>
      <c r="I69" s="106"/>
      <c r="J69" s="105"/>
      <c r="K69" s="106"/>
      <c r="L69" s="65"/>
      <c r="M69" s="150"/>
      <c r="N69" s="103"/>
    </row>
    <row r="70" spans="1:14" ht="14.25">
      <c r="A70" s="115"/>
      <c r="B70" s="102"/>
      <c r="C70" s="116"/>
      <c r="D70" s="119"/>
      <c r="E70" s="101"/>
      <c r="F70" s="104"/>
      <c r="G70" s="103"/>
      <c r="H70" s="105"/>
      <c r="I70" s="106"/>
      <c r="J70" s="105"/>
      <c r="K70" s="106"/>
      <c r="L70" s="65"/>
      <c r="M70" s="150"/>
      <c r="N70" s="103"/>
    </row>
    <row r="71" spans="1:14" ht="14.25">
      <c r="A71" s="115"/>
      <c r="B71" s="102"/>
      <c r="C71" s="116"/>
      <c r="D71" s="119"/>
      <c r="E71" s="101"/>
      <c r="F71" s="104"/>
      <c r="G71" s="103"/>
      <c r="H71" s="105"/>
      <c r="I71" s="106"/>
      <c r="J71" s="105"/>
      <c r="K71" s="106"/>
      <c r="L71" s="65"/>
      <c r="M71" s="150"/>
      <c r="N71" s="103"/>
    </row>
    <row r="72" spans="1:14" ht="14.25">
      <c r="A72" s="115"/>
      <c r="B72" s="102"/>
      <c r="C72" s="116"/>
      <c r="D72" s="119"/>
      <c r="E72" s="101"/>
      <c r="F72" s="104"/>
      <c r="G72" s="103"/>
      <c r="H72" s="105"/>
      <c r="I72" s="106"/>
      <c r="J72" s="105"/>
      <c r="K72" s="106"/>
      <c r="L72" s="65"/>
      <c r="M72" s="150"/>
      <c r="N72" s="103"/>
    </row>
    <row r="73" spans="1:14" ht="14.25">
      <c r="A73" s="115"/>
      <c r="B73" s="102"/>
      <c r="C73" s="116"/>
      <c r="D73" s="119"/>
      <c r="E73" s="101"/>
      <c r="F73" s="104"/>
      <c r="G73" s="103"/>
      <c r="H73" s="105"/>
      <c r="I73" s="106"/>
      <c r="J73" s="105"/>
      <c r="K73" s="106"/>
      <c r="L73" s="65"/>
      <c r="M73" s="150"/>
      <c r="N73" s="103"/>
    </row>
    <row r="74" spans="1:14" ht="14.25">
      <c r="A74" s="115"/>
      <c r="B74" s="102"/>
      <c r="C74" s="116"/>
      <c r="D74" s="119"/>
      <c r="E74" s="101"/>
      <c r="F74" s="104"/>
      <c r="G74" s="103"/>
      <c r="H74" s="105"/>
      <c r="I74" s="106"/>
      <c r="J74" s="105"/>
      <c r="K74" s="106"/>
      <c r="L74" s="65"/>
      <c r="M74" s="150"/>
      <c r="N74" s="103"/>
    </row>
    <row r="75" spans="1:14" ht="15" thickBot="1">
      <c r="A75" s="115"/>
      <c r="B75" s="102"/>
      <c r="C75" s="116"/>
      <c r="D75" s="119"/>
      <c r="E75" s="101"/>
      <c r="F75" s="104"/>
      <c r="G75" s="103"/>
      <c r="H75" s="105"/>
      <c r="I75" s="106"/>
      <c r="J75" s="105"/>
      <c r="K75" s="147"/>
      <c r="L75" s="160"/>
      <c r="M75" s="161"/>
      <c r="N75" s="103"/>
    </row>
    <row r="76" spans="1:14" ht="16.5" thickBot="1">
      <c r="A76" s="142"/>
      <c r="B76" s="143"/>
      <c r="C76" s="144"/>
      <c r="D76" s="145"/>
      <c r="E76" s="146"/>
      <c r="G76" s="149" t="s">
        <v>34</v>
      </c>
      <c r="H76" s="222" t="s">
        <v>1174</v>
      </c>
      <c r="I76" s="223"/>
      <c r="J76" s="224"/>
      <c r="K76" s="225" t="s">
        <v>702</v>
      </c>
      <c r="L76" s="226"/>
      <c r="M76" s="226"/>
      <c r="N76" s="227"/>
    </row>
    <row r="77" spans="1:14" ht="12.75" customHeight="1">
      <c r="A77" s="228" t="s">
        <v>1190</v>
      </c>
      <c r="B77" s="229"/>
      <c r="C77" s="229"/>
      <c r="D77" s="229"/>
      <c r="E77" s="229"/>
      <c r="F77" s="229"/>
      <c r="G77" s="229"/>
      <c r="H77" s="229"/>
      <c r="I77" s="229"/>
      <c r="J77" s="229"/>
      <c r="K77" s="229"/>
      <c r="L77" s="229"/>
      <c r="M77" s="229"/>
      <c r="N77" s="230"/>
    </row>
    <row r="78" spans="1:14" ht="13.5" customHeight="1" thickBot="1">
      <c r="A78" s="231"/>
      <c r="B78" s="232"/>
      <c r="C78" s="232"/>
      <c r="D78" s="232"/>
      <c r="E78" s="232"/>
      <c r="F78" s="232"/>
      <c r="G78" s="232"/>
      <c r="H78" s="232"/>
      <c r="I78" s="232"/>
      <c r="J78" s="232"/>
      <c r="K78" s="232"/>
      <c r="L78" s="232"/>
      <c r="M78" s="232"/>
      <c r="N78" s="233"/>
    </row>
    <row r="79" spans="1:14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4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2:2">
      <c r="B81" s="1"/>
    </row>
  </sheetData>
  <mergeCells count="27">
    <mergeCell ref="A1:N1"/>
    <mergeCell ref="N2:N3"/>
    <mergeCell ref="H76:J76"/>
    <mergeCell ref="H38:J38"/>
    <mergeCell ref="A41:M41"/>
    <mergeCell ref="A4:N4"/>
    <mergeCell ref="A15:N15"/>
    <mergeCell ref="A42:N42"/>
    <mergeCell ref="A58:N58"/>
    <mergeCell ref="L2:L3"/>
    <mergeCell ref="H2:H3"/>
    <mergeCell ref="M2:M3"/>
    <mergeCell ref="E2:E3"/>
    <mergeCell ref="C2:C3"/>
    <mergeCell ref="I2:I3"/>
    <mergeCell ref="J2:J3"/>
    <mergeCell ref="K2:K3"/>
    <mergeCell ref="A2:A3"/>
    <mergeCell ref="B2:B3"/>
    <mergeCell ref="D2:D3"/>
    <mergeCell ref="F2:F3"/>
    <mergeCell ref="G2:G3"/>
    <mergeCell ref="A66:N66"/>
    <mergeCell ref="K76:N76"/>
    <mergeCell ref="A77:N78"/>
    <mergeCell ref="K38:N38"/>
    <mergeCell ref="A39:N40"/>
  </mergeCells>
  <phoneticPr fontId="1" type="noConversion"/>
  <printOptions horizontalCentered="1"/>
  <pageMargins left="0" right="0" top="0.25" bottom="0" header="0.46" footer="0.5"/>
  <pageSetup orientation="landscape" horizontalDpi="1200" verticalDpi="1200"/>
  <headerFooter alignWithMargins="0"/>
  <ignoredErrors>
    <ignoredError sqref="M6 M17 M22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B809-81EC-4370-8C3D-FABC46931679}">
  <dimension ref="A1:Q80"/>
  <sheetViews>
    <sheetView zoomScale="110" zoomScaleNormal="110" zoomScaleSheetLayoutView="110" workbookViewId="0">
      <pane ySplit="3" topLeftCell="A38" activePane="bottomLeft" state="frozen"/>
      <selection pane="bottomLeft" activeCell="R11" sqref="R10:R11"/>
    </sheetView>
  </sheetViews>
  <sheetFormatPr defaultRowHeight="12.75"/>
  <cols>
    <col min="1" max="1" width="11" customWidth="1"/>
    <col min="2" max="2" width="9.140625" customWidth="1"/>
    <col min="3" max="3" width="13" customWidth="1"/>
    <col min="4" max="4" width="4.85546875" customWidth="1"/>
    <col min="5" max="5" width="5.28515625" customWidth="1"/>
    <col min="6" max="6" width="12.85546875" customWidth="1"/>
    <col min="7" max="7" width="13.42578125" customWidth="1"/>
    <col min="8" max="8" width="9" customWidth="1"/>
    <col min="9" max="9" width="8.7109375" customWidth="1"/>
    <col min="10" max="10" width="9.140625" customWidth="1"/>
    <col min="11" max="11" width="8.7109375" customWidth="1"/>
    <col min="12" max="12" width="6.7109375" customWidth="1"/>
    <col min="13" max="13" width="6.5703125" customWidth="1"/>
    <col min="14" max="14" width="7.7109375" customWidth="1"/>
  </cols>
  <sheetData>
    <row r="1" spans="1:17" ht="21.95" customHeight="1" thickBot="1">
      <c r="A1" s="204" t="s">
        <v>1267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6"/>
    </row>
    <row r="2" spans="1:17">
      <c r="A2" s="207" t="s">
        <v>0</v>
      </c>
      <c r="B2" s="208" t="s">
        <v>595</v>
      </c>
      <c r="C2" s="209" t="s">
        <v>1194</v>
      </c>
      <c r="D2" s="210" t="s">
        <v>4</v>
      </c>
      <c r="E2" s="209" t="s">
        <v>1193</v>
      </c>
      <c r="F2" s="210" t="s">
        <v>7</v>
      </c>
      <c r="G2" s="210" t="s">
        <v>8</v>
      </c>
      <c r="H2" s="210" t="s">
        <v>1191</v>
      </c>
      <c r="I2" s="211" t="s">
        <v>1195</v>
      </c>
      <c r="J2" s="209" t="s">
        <v>1196</v>
      </c>
      <c r="K2" s="211" t="s">
        <v>1197</v>
      </c>
      <c r="L2" s="210" t="s">
        <v>16</v>
      </c>
      <c r="M2" s="215" t="s">
        <v>1192</v>
      </c>
      <c r="N2" s="215" t="s">
        <v>1241</v>
      </c>
    </row>
    <row r="3" spans="1:17">
      <c r="A3" s="207"/>
      <c r="B3" s="208"/>
      <c r="C3" s="209"/>
      <c r="D3" s="210"/>
      <c r="E3" s="209"/>
      <c r="F3" s="210"/>
      <c r="G3" s="210"/>
      <c r="H3" s="210"/>
      <c r="I3" s="211"/>
      <c r="J3" s="209"/>
      <c r="K3" s="211"/>
      <c r="L3" s="210"/>
      <c r="M3" s="215"/>
      <c r="N3" s="215"/>
    </row>
    <row r="4" spans="1:17" ht="15.75">
      <c r="A4" s="216" t="s">
        <v>22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8"/>
    </row>
    <row r="5" spans="1:17" ht="14.25">
      <c r="A5" s="121">
        <v>44855</v>
      </c>
      <c r="B5" s="107">
        <v>1482377</v>
      </c>
      <c r="C5" s="118" t="s">
        <v>1291</v>
      </c>
      <c r="D5" s="107" t="s">
        <v>19</v>
      </c>
      <c r="E5" s="109" t="s">
        <v>17</v>
      </c>
      <c r="F5" s="110" t="s">
        <v>1272</v>
      </c>
      <c r="G5" s="108" t="s">
        <v>1273</v>
      </c>
      <c r="H5" s="111">
        <v>235000</v>
      </c>
      <c r="I5" s="112">
        <v>98900</v>
      </c>
      <c r="J5" s="111">
        <v>110900</v>
      </c>
      <c r="K5" s="112">
        <v>209800</v>
      </c>
      <c r="L5" s="71">
        <v>0.89</v>
      </c>
      <c r="M5" s="151" t="s">
        <v>1198</v>
      </c>
      <c r="N5" s="108">
        <v>840</v>
      </c>
      <c r="Q5" s="150"/>
    </row>
    <row r="6" spans="1:17" ht="14.25">
      <c r="A6" s="121">
        <v>44882</v>
      </c>
      <c r="B6" s="107">
        <v>1490843</v>
      </c>
      <c r="C6" s="118" t="s">
        <v>1292</v>
      </c>
      <c r="D6" s="107" t="s">
        <v>20</v>
      </c>
      <c r="E6" s="109" t="s">
        <v>17</v>
      </c>
      <c r="F6" s="110" t="s">
        <v>1281</v>
      </c>
      <c r="G6" s="108" t="s">
        <v>1282</v>
      </c>
      <c r="H6" s="111">
        <v>176800</v>
      </c>
      <c r="I6" s="112">
        <v>185100</v>
      </c>
      <c r="J6" s="111">
        <v>67600</v>
      </c>
      <c r="K6" s="112">
        <v>252700</v>
      </c>
      <c r="L6" s="71">
        <v>1.43</v>
      </c>
      <c r="M6" s="151" t="s">
        <v>229</v>
      </c>
      <c r="N6" s="164">
        <v>2208</v>
      </c>
    </row>
    <row r="7" spans="1:17" ht="14.25">
      <c r="A7" s="115">
        <v>44999</v>
      </c>
      <c r="B7" s="102">
        <v>1517952</v>
      </c>
      <c r="C7" s="132" t="s">
        <v>1300</v>
      </c>
      <c r="D7" s="102" t="s">
        <v>19</v>
      </c>
      <c r="E7" s="101" t="s">
        <v>17</v>
      </c>
      <c r="F7" s="104" t="s">
        <v>1207</v>
      </c>
      <c r="G7" s="103" t="s">
        <v>1301</v>
      </c>
      <c r="H7" s="105">
        <v>47000</v>
      </c>
      <c r="I7" s="106">
        <v>31800</v>
      </c>
      <c r="J7" s="105">
        <v>0</v>
      </c>
      <c r="K7" s="106">
        <v>31800</v>
      </c>
      <c r="L7" s="65">
        <v>0.68</v>
      </c>
      <c r="M7" s="150"/>
      <c r="N7" s="103"/>
    </row>
    <row r="8" spans="1:17" ht="14.25">
      <c r="A8" s="121">
        <v>45050</v>
      </c>
      <c r="B8" s="107">
        <v>1530728</v>
      </c>
      <c r="C8" s="118" t="s">
        <v>1309</v>
      </c>
      <c r="D8" s="107" t="s">
        <v>19</v>
      </c>
      <c r="E8" s="109" t="s">
        <v>17</v>
      </c>
      <c r="F8" s="110" t="s">
        <v>1281</v>
      </c>
      <c r="G8" s="108" t="s">
        <v>1310</v>
      </c>
      <c r="H8" s="111">
        <v>122300</v>
      </c>
      <c r="I8" s="112">
        <v>166100</v>
      </c>
      <c r="J8" s="111">
        <v>13600</v>
      </c>
      <c r="K8" s="112">
        <v>179700</v>
      </c>
      <c r="L8" s="71">
        <v>1.47</v>
      </c>
      <c r="M8" s="151"/>
      <c r="N8" s="108"/>
    </row>
    <row r="9" spans="1:17" ht="14.25">
      <c r="A9" s="121">
        <v>45121</v>
      </c>
      <c r="B9" s="107">
        <v>1557197</v>
      </c>
      <c r="C9" s="118" t="s">
        <v>1311</v>
      </c>
      <c r="D9" s="107" t="s">
        <v>20</v>
      </c>
      <c r="E9" s="109" t="s">
        <v>17</v>
      </c>
      <c r="F9" s="110" t="s">
        <v>272</v>
      </c>
      <c r="G9" s="108" t="s">
        <v>1312</v>
      </c>
      <c r="H9" s="111">
        <v>562000</v>
      </c>
      <c r="I9" s="112">
        <v>140000</v>
      </c>
      <c r="J9" s="111">
        <v>372700</v>
      </c>
      <c r="K9" s="112">
        <v>512700</v>
      </c>
      <c r="L9" s="71">
        <v>0.91</v>
      </c>
      <c r="M9" s="151" t="s">
        <v>1198</v>
      </c>
      <c r="N9" s="164">
        <v>2324</v>
      </c>
    </row>
    <row r="10" spans="1:17" ht="14.25">
      <c r="A10" s="121">
        <v>45145</v>
      </c>
      <c r="B10" s="107">
        <v>1567603</v>
      </c>
      <c r="C10" s="118" t="s">
        <v>1325</v>
      </c>
      <c r="D10" s="107" t="s">
        <v>20</v>
      </c>
      <c r="E10" s="109" t="s">
        <v>17</v>
      </c>
      <c r="F10" s="110" t="s">
        <v>1326</v>
      </c>
      <c r="G10" s="108" t="s">
        <v>1327</v>
      </c>
      <c r="H10" s="111">
        <v>150000</v>
      </c>
      <c r="I10" s="112">
        <v>116300</v>
      </c>
      <c r="J10" s="111">
        <v>58700</v>
      </c>
      <c r="K10" s="112">
        <v>175000</v>
      </c>
      <c r="L10" s="71">
        <v>1.17</v>
      </c>
      <c r="M10" s="151" t="s">
        <v>485</v>
      </c>
      <c r="N10" s="164">
        <v>1216</v>
      </c>
    </row>
    <row r="11" spans="1:17" ht="14.25">
      <c r="A11" s="115">
        <v>45170</v>
      </c>
      <c r="B11" s="102">
        <v>1576355</v>
      </c>
      <c r="C11" s="116" t="s">
        <v>914</v>
      </c>
      <c r="D11" s="102" t="s">
        <v>19</v>
      </c>
      <c r="E11" s="101" t="s">
        <v>17</v>
      </c>
      <c r="F11" s="104" t="s">
        <v>1332</v>
      </c>
      <c r="G11" s="103" t="s">
        <v>1333</v>
      </c>
      <c r="H11" s="105">
        <v>21500</v>
      </c>
      <c r="I11" s="106">
        <v>26500</v>
      </c>
      <c r="J11" s="105">
        <v>0</v>
      </c>
      <c r="K11" s="106">
        <v>26500</v>
      </c>
      <c r="L11" s="65">
        <v>1.26</v>
      </c>
      <c r="M11" s="150"/>
      <c r="N11" s="163"/>
    </row>
    <row r="12" spans="1:17" ht="14.25">
      <c r="A12" s="121"/>
      <c r="B12" s="107"/>
      <c r="C12" s="116"/>
      <c r="D12" s="102"/>
      <c r="E12" s="109"/>
      <c r="F12" s="110"/>
      <c r="G12" s="108"/>
      <c r="H12" s="111"/>
      <c r="I12" s="112"/>
      <c r="J12" s="111"/>
      <c r="K12" s="106"/>
      <c r="L12" s="65"/>
      <c r="M12" s="150"/>
      <c r="N12" s="163"/>
    </row>
    <row r="13" spans="1:17" ht="14.25">
      <c r="A13" s="121"/>
      <c r="B13" s="107"/>
      <c r="C13" s="116"/>
      <c r="D13" s="102"/>
      <c r="E13" s="109"/>
      <c r="F13" s="110"/>
      <c r="G13" s="108"/>
      <c r="H13" s="111"/>
      <c r="I13" s="112"/>
      <c r="J13" s="111"/>
      <c r="K13" s="106"/>
      <c r="L13" s="65"/>
      <c r="M13" s="150"/>
      <c r="N13" s="163"/>
    </row>
    <row r="14" spans="1:17" ht="14.25">
      <c r="A14" s="121"/>
      <c r="B14" s="107"/>
      <c r="C14" s="116"/>
      <c r="D14" s="102"/>
      <c r="E14" s="109"/>
      <c r="F14" s="110"/>
      <c r="G14" s="108"/>
      <c r="H14" s="111"/>
      <c r="I14" s="112"/>
      <c r="J14" s="111"/>
      <c r="K14" s="106"/>
      <c r="L14" s="65"/>
      <c r="M14" s="150"/>
      <c r="N14" s="103"/>
    </row>
    <row r="15" spans="1:17" ht="15.75">
      <c r="A15" s="219" t="s">
        <v>703</v>
      </c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1"/>
    </row>
    <row r="16" spans="1:17" ht="14.25">
      <c r="A16" s="121">
        <v>44893</v>
      </c>
      <c r="B16" s="107">
        <v>1496092</v>
      </c>
      <c r="C16" s="118" t="s">
        <v>1150</v>
      </c>
      <c r="D16" s="107" t="s">
        <v>19</v>
      </c>
      <c r="E16" s="109" t="s">
        <v>17</v>
      </c>
      <c r="F16" s="110" t="s">
        <v>1283</v>
      </c>
      <c r="G16" s="108" t="s">
        <v>1284</v>
      </c>
      <c r="H16" s="111">
        <v>155000</v>
      </c>
      <c r="I16" s="112">
        <v>86500</v>
      </c>
      <c r="J16" s="111">
        <v>0</v>
      </c>
      <c r="K16" s="112">
        <v>86500</v>
      </c>
      <c r="L16" s="71">
        <v>0.56000000000000005</v>
      </c>
      <c r="M16" s="151"/>
      <c r="N16" s="164"/>
    </row>
    <row r="17" spans="1:14" ht="14.25">
      <c r="A17" s="121">
        <v>44914</v>
      </c>
      <c r="B17" s="107">
        <v>1499063</v>
      </c>
      <c r="C17" s="118" t="s">
        <v>1285</v>
      </c>
      <c r="D17" s="107" t="s">
        <v>20</v>
      </c>
      <c r="E17" s="109" t="s">
        <v>17</v>
      </c>
      <c r="F17" s="159" t="s">
        <v>1286</v>
      </c>
      <c r="G17" s="108" t="s">
        <v>1286</v>
      </c>
      <c r="H17" s="111">
        <v>187229</v>
      </c>
      <c r="I17" s="112">
        <v>53200</v>
      </c>
      <c r="J17" s="111">
        <v>195000</v>
      </c>
      <c r="K17" s="112">
        <v>248200</v>
      </c>
      <c r="L17" s="71">
        <v>1.33</v>
      </c>
      <c r="M17" s="151" t="s">
        <v>1199</v>
      </c>
      <c r="N17" s="164">
        <v>1064</v>
      </c>
    </row>
    <row r="18" spans="1:14" ht="14.25">
      <c r="A18" s="115">
        <v>45019</v>
      </c>
      <c r="B18" s="102">
        <v>1521392</v>
      </c>
      <c r="C18" s="116" t="s">
        <v>1139</v>
      </c>
      <c r="D18" s="102" t="s">
        <v>19</v>
      </c>
      <c r="E18" s="101" t="s">
        <v>17</v>
      </c>
      <c r="F18" s="104" t="s">
        <v>1308</v>
      </c>
      <c r="G18" s="103" t="s">
        <v>1307</v>
      </c>
      <c r="H18" s="105">
        <v>205000</v>
      </c>
      <c r="I18" s="106">
        <v>75000</v>
      </c>
      <c r="J18" s="105">
        <v>73300</v>
      </c>
      <c r="K18" s="106">
        <v>148300</v>
      </c>
      <c r="L18" s="65">
        <f>K18/H18</f>
        <v>0.72341463414634144</v>
      </c>
      <c r="M18" s="150" t="s">
        <v>1199</v>
      </c>
      <c r="N18" s="163">
        <v>696</v>
      </c>
    </row>
    <row r="19" spans="1:14" s="140" customFormat="1" ht="14.25">
      <c r="A19" s="121"/>
      <c r="B19" s="107"/>
      <c r="C19" s="116" t="s">
        <v>1306</v>
      </c>
      <c r="D19" s="107"/>
      <c r="E19" s="109"/>
      <c r="F19" s="110"/>
      <c r="G19" s="108"/>
      <c r="H19" s="111"/>
      <c r="I19" s="112"/>
      <c r="J19" s="111"/>
      <c r="K19" s="112"/>
      <c r="L19" s="71"/>
      <c r="M19" s="150"/>
      <c r="N19" s="164"/>
    </row>
    <row r="20" spans="1:14" s="141" customFormat="1" ht="14.25">
      <c r="A20" s="121">
        <v>45135</v>
      </c>
      <c r="B20" s="107">
        <v>1563469</v>
      </c>
      <c r="C20" s="118" t="s">
        <v>1320</v>
      </c>
      <c r="D20" s="107" t="s">
        <v>19</v>
      </c>
      <c r="E20" s="109" t="s">
        <v>17</v>
      </c>
      <c r="F20" s="110" t="s">
        <v>1324</v>
      </c>
      <c r="G20" s="108" t="s">
        <v>1131</v>
      </c>
      <c r="H20" s="111">
        <v>100000</v>
      </c>
      <c r="I20" s="112">
        <v>44100</v>
      </c>
      <c r="J20" s="111">
        <v>0</v>
      </c>
      <c r="K20" s="112">
        <v>44100</v>
      </c>
      <c r="L20" s="71">
        <v>0.44</v>
      </c>
      <c r="M20" s="151"/>
      <c r="N20" s="164"/>
    </row>
    <row r="21" spans="1:14" ht="14.25">
      <c r="A21" s="121"/>
      <c r="B21" s="107"/>
      <c r="C21" s="118" t="s">
        <v>1321</v>
      </c>
      <c r="D21" s="109"/>
      <c r="E21" s="109"/>
      <c r="F21" s="154"/>
      <c r="G21" s="154"/>
      <c r="H21" s="111"/>
      <c r="I21" s="112"/>
      <c r="J21" s="118"/>
      <c r="K21" s="112"/>
      <c r="L21" s="155"/>
      <c r="M21" s="151"/>
      <c r="N21" s="164"/>
    </row>
    <row r="22" spans="1:14" ht="14.25">
      <c r="A22" s="121"/>
      <c r="B22" s="107"/>
      <c r="C22" s="118" t="s">
        <v>1322</v>
      </c>
      <c r="D22" s="107"/>
      <c r="E22" s="109"/>
      <c r="F22" s="110"/>
      <c r="G22" s="108"/>
      <c r="H22" s="111"/>
      <c r="I22" s="112"/>
      <c r="J22" s="111"/>
      <c r="K22" s="112"/>
      <c r="L22" s="71"/>
      <c r="M22" s="151"/>
      <c r="N22" s="164"/>
    </row>
    <row r="23" spans="1:14" ht="14.25">
      <c r="A23" s="121"/>
      <c r="B23" s="108"/>
      <c r="C23" s="179" t="s">
        <v>1323</v>
      </c>
      <c r="D23" s="180"/>
      <c r="E23" s="180"/>
      <c r="F23" s="180"/>
      <c r="G23" s="180"/>
      <c r="H23" s="112"/>
      <c r="I23" s="112"/>
      <c r="J23" s="112"/>
      <c r="K23" s="112"/>
      <c r="L23" s="71"/>
      <c r="M23" s="151"/>
      <c r="N23" s="164"/>
    </row>
    <row r="24" spans="1:14" ht="15" customHeight="1">
      <c r="A24" s="115"/>
      <c r="B24" s="102"/>
      <c r="C24" s="116"/>
      <c r="D24" s="102"/>
      <c r="E24" s="101"/>
      <c r="F24" s="104"/>
      <c r="G24" s="103"/>
      <c r="H24" s="105"/>
      <c r="I24" s="106"/>
      <c r="J24" s="105"/>
      <c r="K24" s="106"/>
      <c r="L24" s="65"/>
      <c r="M24" s="150"/>
      <c r="N24" s="163"/>
    </row>
    <row r="25" spans="1:14" ht="14.25">
      <c r="A25" s="115"/>
      <c r="B25" s="102"/>
      <c r="C25" s="116"/>
      <c r="D25" s="102"/>
      <c r="E25" s="101"/>
      <c r="F25" s="104"/>
      <c r="G25" s="103"/>
      <c r="H25" s="105"/>
      <c r="I25" s="106"/>
      <c r="J25" s="105"/>
      <c r="K25" s="106"/>
      <c r="L25" s="65"/>
      <c r="M25" s="150"/>
      <c r="N25" s="163"/>
    </row>
    <row r="26" spans="1:14" ht="14.25">
      <c r="A26" s="115"/>
      <c r="B26" s="102"/>
      <c r="C26" s="116"/>
      <c r="D26" s="102"/>
      <c r="E26" s="101"/>
      <c r="F26" s="104"/>
      <c r="G26" s="103"/>
      <c r="H26" s="105"/>
      <c r="I26" s="106"/>
      <c r="J26" s="105"/>
      <c r="K26" s="106"/>
      <c r="L26" s="65"/>
      <c r="M26" s="150"/>
      <c r="N26" s="163"/>
    </row>
    <row r="27" spans="1:14" ht="14.25">
      <c r="A27" s="115"/>
      <c r="B27" s="102"/>
      <c r="C27" s="116"/>
      <c r="D27" s="102"/>
      <c r="E27" s="101"/>
      <c r="F27" s="104"/>
      <c r="G27" s="103"/>
      <c r="H27" s="105"/>
      <c r="I27" s="106"/>
      <c r="J27" s="105"/>
      <c r="K27" s="106"/>
      <c r="L27" s="65"/>
      <c r="M27" s="150"/>
      <c r="N27" s="163"/>
    </row>
    <row r="28" spans="1:14" ht="14.25">
      <c r="A28" s="115"/>
      <c r="B28" s="102"/>
      <c r="C28" s="116"/>
      <c r="D28" s="102"/>
      <c r="E28" s="101"/>
      <c r="F28" s="104"/>
      <c r="G28" s="103"/>
      <c r="H28" s="105"/>
      <c r="I28" s="106"/>
      <c r="J28" s="105"/>
      <c r="K28" s="106"/>
      <c r="L28" s="65"/>
      <c r="M28" s="150"/>
      <c r="N28" s="163"/>
    </row>
    <row r="29" spans="1:14" ht="14.25">
      <c r="A29" s="115"/>
      <c r="B29" s="102"/>
      <c r="C29" s="116"/>
      <c r="D29" s="102"/>
      <c r="E29" s="101"/>
      <c r="F29" s="104"/>
      <c r="G29" s="103"/>
      <c r="H29" s="105"/>
      <c r="I29" s="106"/>
      <c r="J29" s="105"/>
      <c r="K29" s="106"/>
      <c r="L29" s="65"/>
      <c r="M29" s="150"/>
      <c r="N29" s="163"/>
    </row>
    <row r="30" spans="1:14" ht="14.25">
      <c r="A30" s="115"/>
      <c r="B30" s="102"/>
      <c r="C30" s="116"/>
      <c r="D30" s="102"/>
      <c r="E30" s="101"/>
      <c r="F30" s="104"/>
      <c r="G30" s="103"/>
      <c r="H30" s="105"/>
      <c r="I30" s="106"/>
      <c r="J30" s="105"/>
      <c r="K30" s="106"/>
      <c r="L30" s="65"/>
      <c r="M30" s="150"/>
      <c r="N30" s="163"/>
    </row>
    <row r="31" spans="1:14" ht="14.25">
      <c r="A31" s="115"/>
      <c r="B31" s="102"/>
      <c r="C31" s="116"/>
      <c r="D31" s="119"/>
      <c r="E31" s="101"/>
      <c r="F31" s="104"/>
      <c r="G31" s="103"/>
      <c r="H31" s="105"/>
      <c r="I31" s="106"/>
      <c r="J31" s="105"/>
      <c r="K31" s="106"/>
      <c r="L31" s="65"/>
      <c r="M31" s="150"/>
      <c r="N31" s="163"/>
    </row>
    <row r="32" spans="1:14" ht="14.25">
      <c r="A32" s="115"/>
      <c r="B32" s="102"/>
      <c r="C32" s="116"/>
      <c r="D32" s="119"/>
      <c r="E32" s="101"/>
      <c r="F32" s="104"/>
      <c r="G32" s="103"/>
      <c r="H32" s="105"/>
      <c r="I32" s="106"/>
      <c r="J32" s="105"/>
      <c r="K32" s="106"/>
      <c r="L32" s="65"/>
      <c r="M32" s="150"/>
      <c r="N32" s="163"/>
    </row>
    <row r="33" spans="1:17" ht="14.25">
      <c r="A33" s="115"/>
      <c r="B33" s="102"/>
      <c r="C33" s="116"/>
      <c r="D33" s="119"/>
      <c r="E33" s="101"/>
      <c r="F33" s="104"/>
      <c r="G33" s="103"/>
      <c r="H33" s="105"/>
      <c r="I33" s="106"/>
      <c r="J33" s="105"/>
      <c r="K33" s="106"/>
      <c r="L33" s="65"/>
      <c r="M33" s="150"/>
      <c r="N33" s="163"/>
    </row>
    <row r="34" spans="1:17" ht="14.25">
      <c r="A34" s="115"/>
      <c r="B34" s="102"/>
      <c r="C34" s="116"/>
      <c r="D34" s="119"/>
      <c r="E34" s="101"/>
      <c r="F34" s="104"/>
      <c r="G34" s="103"/>
      <c r="H34" s="105"/>
      <c r="I34" s="106"/>
      <c r="J34" s="105"/>
      <c r="K34" s="106"/>
      <c r="L34" s="65"/>
      <c r="M34" s="150"/>
      <c r="N34" s="163"/>
    </row>
    <row r="35" spans="1:17" ht="14.25">
      <c r="A35" s="115"/>
      <c r="B35" s="102"/>
      <c r="C35" s="116"/>
      <c r="D35" s="119"/>
      <c r="E35" s="101"/>
      <c r="F35" s="104"/>
      <c r="G35" s="103"/>
      <c r="H35" s="105"/>
      <c r="I35" s="106"/>
      <c r="J35" s="105"/>
      <c r="K35" s="106"/>
      <c r="L35" s="65"/>
      <c r="M35" s="150"/>
      <c r="N35" s="163"/>
    </row>
    <row r="36" spans="1:17" ht="14.25">
      <c r="A36" s="115"/>
      <c r="B36" s="102"/>
      <c r="C36" s="116"/>
      <c r="D36" s="119"/>
      <c r="E36" s="101"/>
      <c r="F36" s="104"/>
      <c r="G36" s="103"/>
      <c r="H36" s="105"/>
      <c r="I36" s="106"/>
      <c r="J36" s="105"/>
      <c r="K36" s="106"/>
      <c r="L36" s="65"/>
      <c r="M36" s="150"/>
      <c r="N36" s="163"/>
    </row>
    <row r="37" spans="1:17" ht="15" customHeight="1" thickBot="1">
      <c r="A37" s="115"/>
      <c r="B37" s="102"/>
      <c r="C37" s="116"/>
      <c r="D37" s="119"/>
      <c r="E37" s="101"/>
      <c r="F37" s="104"/>
      <c r="G37" s="103"/>
      <c r="H37" s="148"/>
      <c r="I37" s="147"/>
      <c r="J37" s="148"/>
      <c r="K37" s="147"/>
      <c r="L37" s="160"/>
      <c r="M37" s="150"/>
      <c r="N37" s="163"/>
    </row>
    <row r="38" spans="1:17" ht="15" customHeight="1" thickBot="1">
      <c r="A38" s="142"/>
      <c r="B38" s="143"/>
      <c r="C38" s="144"/>
      <c r="D38" s="145"/>
      <c r="E38" s="146"/>
      <c r="G38" s="149" t="s">
        <v>34</v>
      </c>
      <c r="H38" s="222" t="s">
        <v>1268</v>
      </c>
      <c r="I38" s="223"/>
      <c r="J38" s="224"/>
      <c r="K38" s="225" t="s">
        <v>702</v>
      </c>
      <c r="L38" s="226"/>
      <c r="M38" s="226"/>
      <c r="N38" s="227"/>
    </row>
    <row r="39" spans="1:17" ht="14.25" customHeight="1">
      <c r="A39" s="228" t="s">
        <v>1190</v>
      </c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30"/>
    </row>
    <row r="40" spans="1:17" ht="15" customHeight="1" thickBot="1">
      <c r="A40" s="231"/>
      <c r="B40" s="232"/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3"/>
    </row>
    <row r="41" spans="1:17" ht="20.25">
      <c r="A41" s="234"/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162"/>
    </row>
    <row r="42" spans="1:17" ht="15.75">
      <c r="A42" s="212" t="s">
        <v>704</v>
      </c>
      <c r="B42" s="213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4"/>
      <c r="Q42" s="178"/>
    </row>
    <row r="43" spans="1:17" ht="14.25">
      <c r="A43" s="115">
        <v>44846</v>
      </c>
      <c r="B43" s="102">
        <v>1478223</v>
      </c>
      <c r="C43" s="116" t="s">
        <v>1293</v>
      </c>
      <c r="D43" s="102" t="s">
        <v>19</v>
      </c>
      <c r="E43" s="101" t="s">
        <v>17</v>
      </c>
      <c r="F43" s="104" t="s">
        <v>1270</v>
      </c>
      <c r="G43" s="103" t="s">
        <v>1271</v>
      </c>
      <c r="H43" s="105">
        <v>170000</v>
      </c>
      <c r="I43" s="106">
        <v>125000</v>
      </c>
      <c r="J43" s="105">
        <v>80800</v>
      </c>
      <c r="K43" s="106">
        <v>205800</v>
      </c>
      <c r="L43" s="65">
        <v>1.21</v>
      </c>
      <c r="M43" s="150" t="s">
        <v>1198</v>
      </c>
      <c r="N43" s="103">
        <v>840</v>
      </c>
    </row>
    <row r="44" spans="1:17" s="177" customFormat="1" ht="14.25">
      <c r="A44" s="167">
        <v>44858</v>
      </c>
      <c r="B44" s="168">
        <v>1482385</v>
      </c>
      <c r="C44" s="169" t="s">
        <v>1274</v>
      </c>
      <c r="D44" s="168" t="s">
        <v>385</v>
      </c>
      <c r="E44" s="170" t="s">
        <v>17</v>
      </c>
      <c r="F44" s="171" t="s">
        <v>1276</v>
      </c>
      <c r="G44" s="172" t="s">
        <v>1277</v>
      </c>
      <c r="H44" s="173">
        <v>560000</v>
      </c>
      <c r="I44" s="174">
        <v>93000</v>
      </c>
      <c r="J44" s="173">
        <v>0</v>
      </c>
      <c r="K44" s="174">
        <v>93000</v>
      </c>
      <c r="L44" s="175">
        <v>0.17</v>
      </c>
      <c r="M44" s="176"/>
      <c r="N44" s="172"/>
    </row>
    <row r="45" spans="1:17" ht="14.25">
      <c r="A45" s="121"/>
      <c r="B45" s="107"/>
      <c r="C45" s="118" t="s">
        <v>1275</v>
      </c>
      <c r="D45" s="107"/>
      <c r="E45" s="109"/>
      <c r="F45" s="110" t="s">
        <v>1278</v>
      </c>
      <c r="G45" s="108"/>
      <c r="H45" s="111"/>
      <c r="I45" s="112"/>
      <c r="J45" s="111"/>
      <c r="K45" s="112"/>
      <c r="L45" s="71"/>
      <c r="M45" s="151"/>
      <c r="N45" s="108"/>
    </row>
    <row r="46" spans="1:17" s="140" customFormat="1" ht="14.25">
      <c r="A46" s="115">
        <v>44862</v>
      </c>
      <c r="B46" s="102">
        <v>1484274</v>
      </c>
      <c r="C46" s="116" t="s">
        <v>1294</v>
      </c>
      <c r="D46" s="102" t="s">
        <v>19</v>
      </c>
      <c r="E46" s="101" t="s">
        <v>17</v>
      </c>
      <c r="F46" s="104" t="s">
        <v>1279</v>
      </c>
      <c r="G46" s="103" t="s">
        <v>1280</v>
      </c>
      <c r="H46" s="105">
        <v>225000</v>
      </c>
      <c r="I46" s="106">
        <v>150000</v>
      </c>
      <c r="J46" s="105">
        <v>82100</v>
      </c>
      <c r="K46" s="106">
        <v>232100</v>
      </c>
      <c r="L46" s="65">
        <v>1.03</v>
      </c>
      <c r="M46" s="150" t="s">
        <v>1198</v>
      </c>
      <c r="N46" s="103">
        <v>604</v>
      </c>
    </row>
    <row r="47" spans="1:17" s="141" customFormat="1" ht="14.25">
      <c r="A47" s="121">
        <v>44923</v>
      </c>
      <c r="B47" s="107">
        <v>1502062</v>
      </c>
      <c r="C47" s="118" t="s">
        <v>1295</v>
      </c>
      <c r="D47" s="107" t="s">
        <v>19</v>
      </c>
      <c r="E47" s="109" t="s">
        <v>17</v>
      </c>
      <c r="F47" s="110" t="s">
        <v>1287</v>
      </c>
      <c r="G47" s="108" t="s">
        <v>1288</v>
      </c>
      <c r="H47" s="111">
        <v>110000</v>
      </c>
      <c r="I47" s="112">
        <v>125000</v>
      </c>
      <c r="J47" s="111">
        <v>103200</v>
      </c>
      <c r="K47" s="112">
        <v>228200</v>
      </c>
      <c r="L47" s="71"/>
      <c r="M47" s="151" t="s">
        <v>1198</v>
      </c>
      <c r="N47" s="108">
        <v>624</v>
      </c>
    </row>
    <row r="48" spans="1:17" s="141" customFormat="1" ht="14.25">
      <c r="A48" s="115"/>
      <c r="B48" s="102"/>
      <c r="C48" s="116"/>
      <c r="D48" s="102"/>
      <c r="E48" s="109"/>
      <c r="F48" s="107" t="s">
        <v>1302</v>
      </c>
      <c r="G48" s="108"/>
      <c r="H48" s="105"/>
      <c r="I48" s="106"/>
      <c r="J48" s="105"/>
      <c r="K48" s="106"/>
      <c r="L48" s="65"/>
      <c r="M48" s="150"/>
      <c r="N48" s="163"/>
    </row>
    <row r="49" spans="1:14" s="140" customFormat="1" ht="14.25">
      <c r="A49" s="115">
        <v>45126</v>
      </c>
      <c r="B49" s="102">
        <v>1558552</v>
      </c>
      <c r="C49" s="101" t="s">
        <v>1313</v>
      </c>
      <c r="D49" s="102" t="s">
        <v>19</v>
      </c>
      <c r="E49" s="101" t="s">
        <v>17</v>
      </c>
      <c r="F49" s="104" t="s">
        <v>1315</v>
      </c>
      <c r="G49" s="103" t="s">
        <v>1314</v>
      </c>
      <c r="H49" s="105">
        <v>201000</v>
      </c>
      <c r="I49" s="106">
        <v>80000</v>
      </c>
      <c r="J49" s="105">
        <v>108700</v>
      </c>
      <c r="K49" s="106">
        <v>188700</v>
      </c>
      <c r="L49" s="65">
        <v>0.94</v>
      </c>
      <c r="M49" s="150" t="s">
        <v>1198</v>
      </c>
      <c r="N49" s="103">
        <v>912</v>
      </c>
    </row>
    <row r="50" spans="1:14" ht="15" customHeight="1">
      <c r="A50" s="115">
        <v>45139</v>
      </c>
      <c r="B50" s="102">
        <v>1564041</v>
      </c>
      <c r="C50" s="116" t="s">
        <v>188</v>
      </c>
      <c r="D50" s="102" t="s">
        <v>20</v>
      </c>
      <c r="E50" s="101" t="s">
        <v>17</v>
      </c>
      <c r="F50" s="104" t="s">
        <v>1318</v>
      </c>
      <c r="G50" s="103" t="s">
        <v>1319</v>
      </c>
      <c r="H50" s="105">
        <v>370000</v>
      </c>
      <c r="I50" s="106">
        <v>71100</v>
      </c>
      <c r="J50" s="105">
        <v>280400</v>
      </c>
      <c r="K50" s="106">
        <v>351500</v>
      </c>
      <c r="L50" s="65">
        <v>0.95</v>
      </c>
      <c r="M50" s="150" t="s">
        <v>229</v>
      </c>
      <c r="N50" s="103">
        <v>1536</v>
      </c>
    </row>
    <row r="51" spans="1:14" ht="15" customHeight="1">
      <c r="A51" s="121">
        <v>45161</v>
      </c>
      <c r="B51" s="107">
        <v>1571617</v>
      </c>
      <c r="C51" s="118" t="s">
        <v>1329</v>
      </c>
      <c r="D51" s="107" t="s">
        <v>20</v>
      </c>
      <c r="E51" s="109" t="s">
        <v>17</v>
      </c>
      <c r="F51" s="110" t="s">
        <v>1330</v>
      </c>
      <c r="G51" s="108" t="s">
        <v>1331</v>
      </c>
      <c r="H51" s="111">
        <v>80000</v>
      </c>
      <c r="I51" s="112">
        <v>63100</v>
      </c>
      <c r="J51" s="111">
        <v>16800</v>
      </c>
      <c r="K51" s="112">
        <v>79900</v>
      </c>
      <c r="L51" s="71">
        <v>1</v>
      </c>
      <c r="M51" s="151"/>
      <c r="N51" s="108"/>
    </row>
    <row r="52" spans="1:14" ht="15" customHeight="1">
      <c r="A52" s="115"/>
      <c r="B52" s="102"/>
      <c r="C52" s="116"/>
      <c r="D52" s="102"/>
      <c r="E52" s="101"/>
      <c r="F52" s="104"/>
      <c r="G52" s="103">
        <v>11</v>
      </c>
      <c r="H52" s="105"/>
      <c r="I52" s="106"/>
      <c r="J52" s="105"/>
      <c r="K52" s="106"/>
      <c r="L52" s="65"/>
      <c r="M52" s="150"/>
      <c r="N52" s="103"/>
    </row>
    <row r="53" spans="1:14" ht="15" customHeight="1">
      <c r="A53" s="115"/>
      <c r="B53" s="102"/>
      <c r="C53" s="116"/>
      <c r="D53" s="102"/>
      <c r="E53" s="101"/>
      <c r="F53" s="104"/>
      <c r="G53" s="103"/>
      <c r="H53" s="105"/>
      <c r="I53" s="106"/>
      <c r="J53" s="105"/>
      <c r="K53" s="112"/>
      <c r="L53" s="65"/>
      <c r="M53" s="150"/>
      <c r="N53" s="103"/>
    </row>
    <row r="54" spans="1:14" ht="15" customHeight="1">
      <c r="A54" s="115"/>
      <c r="B54" s="102"/>
      <c r="C54" s="116"/>
      <c r="D54" s="102"/>
      <c r="E54" s="101"/>
      <c r="F54" s="104"/>
      <c r="G54" s="103"/>
      <c r="H54" s="105"/>
      <c r="I54" s="106"/>
      <c r="J54" s="105"/>
      <c r="K54" s="112"/>
      <c r="L54" s="65"/>
      <c r="M54" s="150"/>
      <c r="N54" s="103"/>
    </row>
    <row r="55" spans="1:14" ht="15" customHeight="1">
      <c r="A55" s="115"/>
      <c r="B55" s="102"/>
      <c r="C55" s="116"/>
      <c r="D55" s="102"/>
      <c r="E55" s="101"/>
      <c r="F55" s="104"/>
      <c r="G55" s="103"/>
      <c r="H55" s="105"/>
      <c r="I55" s="106"/>
      <c r="J55" s="105"/>
      <c r="K55" s="112"/>
      <c r="L55" s="65"/>
      <c r="M55" s="150"/>
      <c r="N55" s="103"/>
    </row>
    <row r="56" spans="1:14" ht="15" customHeight="1">
      <c r="A56" s="115"/>
      <c r="B56" s="102"/>
      <c r="C56" s="116"/>
      <c r="D56" s="102"/>
      <c r="E56" s="101"/>
      <c r="F56" s="104"/>
      <c r="G56" s="103"/>
      <c r="H56" s="105"/>
      <c r="I56" s="106"/>
      <c r="J56" s="105"/>
      <c r="K56" s="112"/>
      <c r="L56" s="65"/>
      <c r="M56" s="150"/>
      <c r="N56" s="103"/>
    </row>
    <row r="57" spans="1:14" ht="15" customHeight="1">
      <c r="A57" s="219" t="s">
        <v>148</v>
      </c>
      <c r="B57" s="220"/>
      <c r="C57" s="220"/>
      <c r="D57" s="220"/>
      <c r="E57" s="220"/>
      <c r="F57" s="220"/>
      <c r="G57" s="220"/>
      <c r="H57" s="220"/>
      <c r="I57" s="220"/>
      <c r="J57" s="220"/>
      <c r="K57" s="220"/>
      <c r="L57" s="220"/>
      <c r="M57" s="220"/>
      <c r="N57" s="221"/>
    </row>
    <row r="58" spans="1:14" s="141" customFormat="1" ht="15" customHeight="1">
      <c r="A58" s="115">
        <v>44944</v>
      </c>
      <c r="B58" s="102">
        <v>1506881</v>
      </c>
      <c r="C58" s="116" t="s">
        <v>1119</v>
      </c>
      <c r="D58" s="102" t="s">
        <v>19</v>
      </c>
      <c r="E58" s="101" t="s">
        <v>17</v>
      </c>
      <c r="F58" s="104" t="s">
        <v>1289</v>
      </c>
      <c r="G58" s="103" t="s">
        <v>1290</v>
      </c>
      <c r="H58" s="105">
        <v>78500</v>
      </c>
      <c r="I58" s="106">
        <v>97800</v>
      </c>
      <c r="J58" s="105">
        <v>0</v>
      </c>
      <c r="K58" s="106">
        <v>97800</v>
      </c>
      <c r="L58" s="65">
        <v>1.25</v>
      </c>
      <c r="M58" s="150"/>
      <c r="N58" s="103"/>
    </row>
    <row r="59" spans="1:14" ht="15" customHeight="1">
      <c r="A59" s="115"/>
      <c r="B59" s="102"/>
      <c r="C59" s="116" t="s">
        <v>1120</v>
      </c>
      <c r="D59" s="102" t="s">
        <v>19</v>
      </c>
      <c r="E59" s="101"/>
      <c r="F59" s="104"/>
      <c r="G59" s="103"/>
      <c r="H59" s="105"/>
      <c r="I59" s="106"/>
      <c r="J59" s="105"/>
      <c r="K59" s="106"/>
      <c r="L59" s="166"/>
      <c r="M59" s="150"/>
      <c r="N59" s="103"/>
    </row>
    <row r="60" spans="1:14" ht="15" customHeight="1">
      <c r="A60" s="115">
        <v>45132</v>
      </c>
      <c r="B60" s="102">
        <v>1552197</v>
      </c>
      <c r="C60" s="116" t="s">
        <v>1153</v>
      </c>
      <c r="D60" s="102" t="s">
        <v>19</v>
      </c>
      <c r="E60" s="101" t="s">
        <v>17</v>
      </c>
      <c r="F60" s="104" t="s">
        <v>1316</v>
      </c>
      <c r="G60" s="103" t="s">
        <v>1317</v>
      </c>
      <c r="H60" s="105">
        <v>61000</v>
      </c>
      <c r="I60" s="106">
        <v>51200</v>
      </c>
      <c r="J60" s="105"/>
      <c r="K60" s="106">
        <v>51200</v>
      </c>
      <c r="L60" s="65">
        <v>0.84</v>
      </c>
      <c r="M60" s="150"/>
      <c r="N60" s="103"/>
    </row>
    <row r="61" spans="1:14" ht="14.25">
      <c r="A61" s="115">
        <v>45163</v>
      </c>
      <c r="B61" s="102">
        <v>1572741</v>
      </c>
      <c r="C61" s="116" t="s">
        <v>1187</v>
      </c>
      <c r="D61" s="119" t="s">
        <v>19</v>
      </c>
      <c r="E61" s="101" t="s">
        <v>17</v>
      </c>
      <c r="F61" s="104" t="s">
        <v>1328</v>
      </c>
      <c r="G61" s="103" t="s">
        <v>1247</v>
      </c>
      <c r="H61" s="105">
        <v>71000</v>
      </c>
      <c r="I61" s="106">
        <v>51500</v>
      </c>
      <c r="J61" s="105"/>
      <c r="K61" s="106">
        <v>51500</v>
      </c>
      <c r="L61" s="65">
        <v>0.73</v>
      </c>
      <c r="M61" s="150"/>
      <c r="N61" s="103"/>
    </row>
    <row r="62" spans="1:14" ht="14.25">
      <c r="A62" s="115"/>
      <c r="B62" s="102"/>
      <c r="C62" s="116"/>
      <c r="D62" s="119"/>
      <c r="E62" s="101"/>
      <c r="F62" s="104"/>
      <c r="G62" s="103"/>
      <c r="H62" s="105"/>
      <c r="I62" s="106"/>
      <c r="J62" s="105"/>
      <c r="K62" s="106"/>
      <c r="L62" s="65"/>
      <c r="M62" s="150"/>
      <c r="N62" s="103"/>
    </row>
    <row r="63" spans="1:14" ht="14.25">
      <c r="A63" s="115"/>
      <c r="B63" s="102"/>
      <c r="C63" s="116"/>
      <c r="D63" s="119"/>
      <c r="E63" s="101"/>
      <c r="F63" s="104"/>
      <c r="G63" s="103"/>
      <c r="H63" s="105"/>
      <c r="I63" s="106"/>
      <c r="J63" s="105"/>
      <c r="K63" s="106"/>
      <c r="L63" s="65"/>
      <c r="M63" s="150"/>
      <c r="N63" s="103"/>
    </row>
    <row r="64" spans="1:14" ht="14.25">
      <c r="A64" s="115"/>
      <c r="B64" s="102"/>
      <c r="C64" s="116"/>
      <c r="D64" s="119"/>
      <c r="E64" s="101"/>
      <c r="F64" s="104"/>
      <c r="G64" s="103"/>
      <c r="H64" s="105"/>
      <c r="I64" s="106"/>
      <c r="J64" s="105"/>
      <c r="K64" s="106"/>
      <c r="L64" s="65"/>
      <c r="M64" s="150"/>
      <c r="N64" s="103"/>
    </row>
    <row r="65" spans="1:14" ht="15.75">
      <c r="A65" s="216" t="s">
        <v>962</v>
      </c>
      <c r="B65" s="217"/>
      <c r="C65" s="217"/>
      <c r="D65" s="217"/>
      <c r="E65" s="217"/>
      <c r="F65" s="217"/>
      <c r="G65" s="217"/>
      <c r="H65" s="217"/>
      <c r="I65" s="217"/>
      <c r="J65" s="217"/>
      <c r="K65" s="217"/>
      <c r="L65" s="217"/>
      <c r="M65" s="217"/>
      <c r="N65" s="218"/>
    </row>
    <row r="66" spans="1:14" ht="14.25">
      <c r="A66" s="121">
        <v>44944</v>
      </c>
      <c r="B66" s="107">
        <v>1505595</v>
      </c>
      <c r="C66" s="118" t="s">
        <v>1296</v>
      </c>
      <c r="D66" s="122" t="s">
        <v>19</v>
      </c>
      <c r="E66" s="109" t="s">
        <v>17</v>
      </c>
      <c r="F66" s="110" t="s">
        <v>1265</v>
      </c>
      <c r="G66" s="108" t="s">
        <v>1266</v>
      </c>
      <c r="H66" s="111">
        <v>80000</v>
      </c>
      <c r="I66" s="112">
        <v>46900</v>
      </c>
      <c r="J66" s="111">
        <v>1000</v>
      </c>
      <c r="K66" s="112">
        <v>47900</v>
      </c>
      <c r="L66" s="65"/>
      <c r="M66" s="150"/>
      <c r="N66" s="103"/>
    </row>
    <row r="67" spans="1:14" ht="14.25">
      <c r="A67" s="121"/>
      <c r="B67" s="107"/>
      <c r="C67" s="118"/>
      <c r="D67" s="122"/>
      <c r="E67" s="109" t="s">
        <v>1303</v>
      </c>
      <c r="F67" s="110"/>
      <c r="G67" s="108"/>
      <c r="H67" s="111" t="s">
        <v>1304</v>
      </c>
      <c r="I67" s="112"/>
      <c r="J67" s="111"/>
      <c r="K67" s="112"/>
      <c r="L67" s="65"/>
      <c r="M67" s="150"/>
      <c r="N67" s="103"/>
    </row>
    <row r="68" spans="1:14" ht="14.25">
      <c r="A68" s="115"/>
      <c r="B68" s="102"/>
      <c r="C68" s="116"/>
      <c r="D68" s="119"/>
      <c r="E68" s="101"/>
      <c r="F68" s="104"/>
      <c r="G68" s="103"/>
      <c r="H68" s="105"/>
      <c r="I68" s="106"/>
      <c r="J68" s="105"/>
      <c r="K68" s="106"/>
      <c r="L68" s="65"/>
      <c r="M68" s="150"/>
      <c r="N68" s="103"/>
    </row>
    <row r="69" spans="1:14" ht="14.25">
      <c r="A69" s="115"/>
      <c r="B69" s="102"/>
      <c r="C69" s="116"/>
      <c r="D69" s="119"/>
      <c r="E69" s="101"/>
      <c r="F69" s="104"/>
      <c r="G69" s="103"/>
      <c r="H69" s="105"/>
      <c r="I69" s="106"/>
      <c r="J69" s="105"/>
      <c r="K69" s="106"/>
      <c r="L69" s="65"/>
      <c r="M69" s="150"/>
      <c r="N69" s="103"/>
    </row>
    <row r="70" spans="1:14" ht="14.25">
      <c r="A70" s="115"/>
      <c r="B70" s="102"/>
      <c r="C70" s="116"/>
      <c r="D70" s="119"/>
      <c r="E70" s="101"/>
      <c r="F70" s="104"/>
      <c r="G70" s="103"/>
      <c r="H70" s="105"/>
      <c r="I70" s="106"/>
      <c r="J70" s="105"/>
      <c r="K70" s="106"/>
      <c r="L70" s="65"/>
      <c r="M70" s="150"/>
      <c r="N70" s="103"/>
    </row>
    <row r="71" spans="1:14" ht="14.25">
      <c r="A71" s="115"/>
      <c r="B71" s="102"/>
      <c r="C71" s="116"/>
      <c r="D71" s="119"/>
      <c r="E71" s="101"/>
      <c r="F71" s="104"/>
      <c r="G71" s="103"/>
      <c r="H71" s="105"/>
      <c r="I71" s="106"/>
      <c r="J71" s="105"/>
      <c r="K71" s="106"/>
      <c r="L71" s="65"/>
      <c r="M71" s="150"/>
      <c r="N71" s="103"/>
    </row>
    <row r="72" spans="1:14" ht="14.25">
      <c r="A72" s="115"/>
      <c r="B72" s="102"/>
      <c r="C72" s="116"/>
      <c r="D72" s="119"/>
      <c r="E72" s="101"/>
      <c r="F72" s="104"/>
      <c r="G72" s="103"/>
      <c r="H72" s="105"/>
      <c r="I72" s="106"/>
      <c r="J72" s="105"/>
      <c r="K72" s="106"/>
      <c r="L72" s="65"/>
      <c r="M72" s="150"/>
      <c r="N72" s="103"/>
    </row>
    <row r="73" spans="1:14" ht="14.25">
      <c r="A73" s="115"/>
      <c r="B73" s="102"/>
      <c r="C73" s="116"/>
      <c r="D73" s="119"/>
      <c r="E73" s="101"/>
      <c r="F73" s="104"/>
      <c r="G73" s="103"/>
      <c r="H73" s="105"/>
      <c r="I73" s="106"/>
      <c r="J73" s="105"/>
      <c r="K73" s="106"/>
      <c r="L73" s="65"/>
      <c r="M73" s="150"/>
      <c r="N73" s="103"/>
    </row>
    <row r="74" spans="1:14" ht="15" thickBot="1">
      <c r="A74" s="115"/>
      <c r="B74" s="102"/>
      <c r="C74" s="116"/>
      <c r="D74" s="119"/>
      <c r="E74" s="101"/>
      <c r="F74" s="104"/>
      <c r="G74" s="103"/>
      <c r="H74" s="105"/>
      <c r="I74" s="106"/>
      <c r="J74" s="105"/>
      <c r="K74" s="147"/>
      <c r="L74" s="160"/>
      <c r="M74" s="161"/>
      <c r="N74" s="103"/>
    </row>
    <row r="75" spans="1:14" ht="16.5" thickBot="1">
      <c r="A75" s="142"/>
      <c r="B75" s="143"/>
      <c r="C75" s="144"/>
      <c r="D75" s="145"/>
      <c r="E75" s="146"/>
      <c r="G75" s="149" t="s">
        <v>34</v>
      </c>
      <c r="H75" s="222" t="s">
        <v>1268</v>
      </c>
      <c r="I75" s="223"/>
      <c r="J75" s="224"/>
      <c r="K75" s="225" t="s">
        <v>702</v>
      </c>
      <c r="L75" s="226"/>
      <c r="M75" s="226"/>
      <c r="N75" s="227"/>
    </row>
    <row r="76" spans="1:14" ht="12.75" customHeight="1">
      <c r="A76" s="228" t="s">
        <v>1190</v>
      </c>
      <c r="B76" s="229"/>
      <c r="C76" s="229"/>
      <c r="D76" s="229"/>
      <c r="E76" s="229"/>
      <c r="F76" s="229"/>
      <c r="G76" s="229"/>
      <c r="H76" s="229"/>
      <c r="I76" s="229"/>
      <c r="J76" s="229"/>
      <c r="K76" s="229"/>
      <c r="L76" s="229"/>
      <c r="M76" s="229"/>
      <c r="N76" s="230"/>
    </row>
    <row r="77" spans="1:14" ht="13.5" customHeight="1" thickBot="1">
      <c r="A77" s="231"/>
      <c r="B77" s="232"/>
      <c r="C77" s="232"/>
      <c r="D77" s="232"/>
      <c r="E77" s="232"/>
      <c r="F77" s="232"/>
      <c r="G77" s="232"/>
      <c r="H77" s="232"/>
      <c r="I77" s="232"/>
      <c r="J77" s="232"/>
      <c r="K77" s="232"/>
      <c r="L77" s="232"/>
      <c r="M77" s="232"/>
      <c r="N77" s="233"/>
    </row>
    <row r="78" spans="1:14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4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4">
      <c r="B80" s="1"/>
    </row>
  </sheetData>
  <mergeCells count="27">
    <mergeCell ref="A57:N57"/>
    <mergeCell ref="A65:N65"/>
    <mergeCell ref="H75:J75"/>
    <mergeCell ref="K75:N75"/>
    <mergeCell ref="A76:N77"/>
    <mergeCell ref="A42:N42"/>
    <mergeCell ref="J2:J3"/>
    <mergeCell ref="K2:K3"/>
    <mergeCell ref="L2:L3"/>
    <mergeCell ref="M2:M3"/>
    <mergeCell ref="N2:N3"/>
    <mergeCell ref="A4:N4"/>
    <mergeCell ref="A15:N15"/>
    <mergeCell ref="H38:J38"/>
    <mergeCell ref="K38:N38"/>
    <mergeCell ref="A39:N40"/>
    <mergeCell ref="A41:M41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" right="0" top="0.25" bottom="0" header="0.46" footer="0.5"/>
  <pageSetup orientation="landscape" horizontalDpi="1200" verticalDpi="12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3545A-3184-473D-974E-4047A87EA9A6}">
  <dimension ref="A1:Q80"/>
  <sheetViews>
    <sheetView zoomScale="110" zoomScaleNormal="110" zoomScaleSheetLayoutView="110" workbookViewId="0">
      <pane ySplit="3" topLeftCell="A4" activePane="bottomLeft" state="frozen"/>
      <selection pane="bottomLeft" activeCell="O15" sqref="O15"/>
    </sheetView>
  </sheetViews>
  <sheetFormatPr defaultRowHeight="12.75"/>
  <cols>
    <col min="1" max="1" width="11" customWidth="1"/>
    <col min="2" max="2" width="9.140625" customWidth="1"/>
    <col min="3" max="3" width="13" customWidth="1"/>
    <col min="4" max="4" width="4.85546875" customWidth="1"/>
    <col min="5" max="5" width="5.28515625" customWidth="1"/>
    <col min="6" max="6" width="13.5703125" customWidth="1"/>
    <col min="7" max="7" width="13.42578125" customWidth="1"/>
    <col min="8" max="8" width="9" customWidth="1"/>
    <col min="9" max="9" width="8.7109375" customWidth="1"/>
    <col min="10" max="10" width="10" customWidth="1"/>
    <col min="11" max="11" width="8.7109375" customWidth="1"/>
    <col min="12" max="12" width="6.7109375" customWidth="1"/>
    <col min="13" max="13" width="6.5703125" customWidth="1"/>
    <col min="14" max="14" width="7.7109375" customWidth="1"/>
  </cols>
  <sheetData>
    <row r="1" spans="1:17" ht="21.95" customHeight="1" thickBot="1">
      <c r="A1" s="204" t="s">
        <v>1334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6"/>
    </row>
    <row r="2" spans="1:17">
      <c r="A2" s="207" t="s">
        <v>0</v>
      </c>
      <c r="B2" s="208" t="s">
        <v>595</v>
      </c>
      <c r="C2" s="209" t="s">
        <v>1194</v>
      </c>
      <c r="D2" s="210" t="s">
        <v>4</v>
      </c>
      <c r="E2" s="209" t="s">
        <v>1193</v>
      </c>
      <c r="F2" s="210" t="s">
        <v>7</v>
      </c>
      <c r="G2" s="210" t="s">
        <v>8</v>
      </c>
      <c r="H2" s="210" t="s">
        <v>1191</v>
      </c>
      <c r="I2" s="211" t="s">
        <v>1195</v>
      </c>
      <c r="J2" s="209" t="s">
        <v>1196</v>
      </c>
      <c r="K2" s="211" t="s">
        <v>1197</v>
      </c>
      <c r="L2" s="210" t="s">
        <v>16</v>
      </c>
      <c r="M2" s="215" t="s">
        <v>1192</v>
      </c>
      <c r="N2" s="215" t="s">
        <v>1241</v>
      </c>
    </row>
    <row r="3" spans="1:17">
      <c r="A3" s="207"/>
      <c r="B3" s="208"/>
      <c r="C3" s="209"/>
      <c r="D3" s="210"/>
      <c r="E3" s="209"/>
      <c r="F3" s="210"/>
      <c r="G3" s="210"/>
      <c r="H3" s="210"/>
      <c r="I3" s="211"/>
      <c r="J3" s="209"/>
      <c r="K3" s="211"/>
      <c r="L3" s="210"/>
      <c r="M3" s="215"/>
      <c r="N3" s="215"/>
    </row>
    <row r="4" spans="1:17" ht="15.75">
      <c r="A4" s="216" t="s">
        <v>22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8"/>
    </row>
    <row r="5" spans="1:17" ht="14.25">
      <c r="A5" s="115">
        <v>45201</v>
      </c>
      <c r="B5" s="102">
        <v>1586828</v>
      </c>
      <c r="C5" s="116" t="s">
        <v>1381</v>
      </c>
      <c r="D5" s="102" t="s">
        <v>20</v>
      </c>
      <c r="E5" s="101" t="s">
        <v>17</v>
      </c>
      <c r="F5" s="104" t="s">
        <v>1337</v>
      </c>
      <c r="G5" s="103" t="s">
        <v>1338</v>
      </c>
      <c r="H5" s="105">
        <v>170000</v>
      </c>
      <c r="I5" s="106">
        <v>30600</v>
      </c>
      <c r="J5" s="105">
        <v>151100</v>
      </c>
      <c r="K5" s="106">
        <v>181700</v>
      </c>
      <c r="L5" s="65">
        <f>(K5+K6)/H5</f>
        <v>1.1805882352941177</v>
      </c>
      <c r="M5" s="150" t="s">
        <v>229</v>
      </c>
      <c r="N5" s="106">
        <v>1280</v>
      </c>
      <c r="Q5" s="181"/>
    </row>
    <row r="6" spans="1:17" ht="14.25">
      <c r="A6" s="115"/>
      <c r="B6" s="102"/>
      <c r="C6" s="116" t="s">
        <v>1336</v>
      </c>
      <c r="D6" s="102"/>
      <c r="E6" s="101"/>
      <c r="F6" s="104"/>
      <c r="G6" s="103"/>
      <c r="H6" s="105"/>
      <c r="I6" s="106">
        <v>18800</v>
      </c>
      <c r="J6" s="105">
        <v>200</v>
      </c>
      <c r="K6" s="106">
        <v>19000</v>
      </c>
      <c r="L6" s="65"/>
      <c r="M6" s="150"/>
      <c r="N6" s="163"/>
    </row>
    <row r="7" spans="1:17" ht="14.25">
      <c r="A7" s="121">
        <v>45260</v>
      </c>
      <c r="B7" s="107">
        <v>1605104</v>
      </c>
      <c r="C7" s="182" t="s">
        <v>1384</v>
      </c>
      <c r="D7" s="107" t="s">
        <v>19</v>
      </c>
      <c r="E7" s="109" t="s">
        <v>17</v>
      </c>
      <c r="F7" s="110" t="s">
        <v>1344</v>
      </c>
      <c r="G7" s="108" t="s">
        <v>1345</v>
      </c>
      <c r="H7" s="111">
        <v>80000</v>
      </c>
      <c r="I7" s="112">
        <v>125000</v>
      </c>
      <c r="J7" s="111">
        <v>52700</v>
      </c>
      <c r="K7" s="112">
        <v>177700</v>
      </c>
      <c r="L7" s="71"/>
      <c r="M7" s="151"/>
      <c r="N7" s="108"/>
    </row>
    <row r="8" spans="1:17" ht="14.25">
      <c r="A8" s="121"/>
      <c r="B8" s="107"/>
      <c r="C8" s="118" t="s">
        <v>1385</v>
      </c>
      <c r="D8" s="107"/>
      <c r="E8" s="109"/>
      <c r="F8" s="110"/>
      <c r="G8" s="108"/>
      <c r="H8" s="111"/>
      <c r="I8" s="112">
        <v>25000</v>
      </c>
      <c r="J8" s="111"/>
      <c r="K8" s="112">
        <v>25000</v>
      </c>
      <c r="L8" s="71"/>
      <c r="M8" s="151"/>
      <c r="N8" s="108"/>
    </row>
    <row r="9" spans="1:17" ht="14.25">
      <c r="A9" s="115">
        <v>45345</v>
      </c>
      <c r="B9" s="102">
        <v>1624858</v>
      </c>
      <c r="C9" s="116" t="s">
        <v>522</v>
      </c>
      <c r="D9" s="102" t="s">
        <v>20</v>
      </c>
      <c r="E9" s="101" t="s">
        <v>17</v>
      </c>
      <c r="F9" s="104" t="s">
        <v>1348</v>
      </c>
      <c r="G9" s="103" t="s">
        <v>1349</v>
      </c>
      <c r="H9" s="105">
        <v>500000</v>
      </c>
      <c r="I9" s="106">
        <v>187300</v>
      </c>
      <c r="J9" s="105">
        <v>336100</v>
      </c>
      <c r="K9" s="106">
        <v>523400</v>
      </c>
      <c r="L9" s="65">
        <f>SUM(K9/H9)</f>
        <v>1.0468</v>
      </c>
      <c r="M9" s="150" t="s">
        <v>492</v>
      </c>
      <c r="N9" s="163">
        <v>1248</v>
      </c>
    </row>
    <row r="10" spans="1:17" ht="14.25">
      <c r="A10" s="121">
        <v>45407</v>
      </c>
      <c r="B10" s="107">
        <v>1641933</v>
      </c>
      <c r="C10" s="118" t="s">
        <v>1355</v>
      </c>
      <c r="D10" s="107" t="s">
        <v>20</v>
      </c>
      <c r="E10" s="109" t="s">
        <v>17</v>
      </c>
      <c r="F10" s="110" t="s">
        <v>1207</v>
      </c>
      <c r="G10" s="108" t="s">
        <v>1301</v>
      </c>
      <c r="H10" s="111">
        <v>30000</v>
      </c>
      <c r="I10" s="112">
        <v>33100</v>
      </c>
      <c r="J10" s="111">
        <v>0</v>
      </c>
      <c r="K10" s="112">
        <v>33100</v>
      </c>
      <c r="L10" s="71"/>
      <c r="M10" s="151"/>
      <c r="N10" s="164"/>
    </row>
    <row r="11" spans="1:17" ht="14.25">
      <c r="A11" s="121">
        <v>45407</v>
      </c>
      <c r="B11" s="107">
        <v>1641936</v>
      </c>
      <c r="C11" s="118" t="s">
        <v>1355</v>
      </c>
      <c r="D11" s="107" t="s">
        <v>20</v>
      </c>
      <c r="E11" s="109" t="s">
        <v>17</v>
      </c>
      <c r="F11" s="110" t="s">
        <v>1207</v>
      </c>
      <c r="G11" s="108" t="s">
        <v>1356</v>
      </c>
      <c r="H11" s="111">
        <v>30000</v>
      </c>
      <c r="I11" s="112">
        <v>33100</v>
      </c>
      <c r="J11" s="111">
        <v>0</v>
      </c>
      <c r="K11" s="112">
        <v>33100</v>
      </c>
      <c r="L11" s="71"/>
      <c r="M11" s="151"/>
      <c r="N11" s="164"/>
    </row>
    <row r="12" spans="1:17" ht="14.25">
      <c r="A12" s="121">
        <v>45540</v>
      </c>
      <c r="B12" s="107">
        <v>1686225</v>
      </c>
      <c r="C12" s="118" t="s">
        <v>372</v>
      </c>
      <c r="D12" s="107" t="s">
        <v>20</v>
      </c>
      <c r="E12" s="109" t="s">
        <v>17</v>
      </c>
      <c r="F12" s="110" t="s">
        <v>1382</v>
      </c>
      <c r="G12" s="108" t="s">
        <v>1383</v>
      </c>
      <c r="H12" s="111">
        <v>450000</v>
      </c>
      <c r="I12" s="112">
        <v>31600</v>
      </c>
      <c r="J12" s="111">
        <v>476900</v>
      </c>
      <c r="K12" s="112">
        <v>508500</v>
      </c>
      <c r="L12" s="65"/>
      <c r="M12" s="150"/>
      <c r="N12" s="163"/>
    </row>
    <row r="13" spans="1:17" ht="14.25">
      <c r="A13" s="115"/>
      <c r="B13" s="102"/>
      <c r="C13" s="116"/>
      <c r="D13" s="102"/>
      <c r="E13" s="101"/>
      <c r="F13" s="104"/>
      <c r="G13" s="103"/>
      <c r="H13" s="105"/>
      <c r="I13" s="106"/>
      <c r="J13" s="105"/>
      <c r="K13" s="106"/>
      <c r="L13" s="65"/>
      <c r="M13" s="150"/>
      <c r="N13" s="163"/>
    </row>
    <row r="14" spans="1:17" ht="14.25">
      <c r="A14" s="121"/>
      <c r="B14" s="107"/>
      <c r="C14" s="116"/>
      <c r="D14" s="102"/>
      <c r="E14" s="109"/>
      <c r="F14" s="110"/>
      <c r="G14" s="108"/>
      <c r="H14" s="111"/>
      <c r="I14" s="112"/>
      <c r="J14" s="111"/>
      <c r="K14" s="106"/>
      <c r="L14" s="65"/>
      <c r="M14" s="150"/>
      <c r="N14" s="103"/>
    </row>
    <row r="15" spans="1:17" ht="15.75">
      <c r="A15" s="219" t="s">
        <v>703</v>
      </c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1"/>
    </row>
    <row r="16" spans="1:17" ht="14.25">
      <c r="A16" s="115">
        <v>45205</v>
      </c>
      <c r="B16" s="102">
        <v>1588503</v>
      </c>
      <c r="C16" s="116" t="s">
        <v>736</v>
      </c>
      <c r="D16" s="102" t="s">
        <v>19</v>
      </c>
      <c r="E16" s="101" t="s">
        <v>17</v>
      </c>
      <c r="F16" s="104" t="s">
        <v>1339</v>
      </c>
      <c r="G16" s="103" t="s">
        <v>1340</v>
      </c>
      <c r="H16" s="105">
        <v>235000</v>
      </c>
      <c r="I16" s="106">
        <v>89000</v>
      </c>
      <c r="J16" s="105">
        <v>73300</v>
      </c>
      <c r="K16" s="106">
        <v>162300</v>
      </c>
      <c r="L16" s="65">
        <f>(K16+K17)/H16</f>
        <v>0.91234042553191486</v>
      </c>
      <c r="M16" s="150" t="s">
        <v>1198</v>
      </c>
      <c r="N16" s="163">
        <v>624</v>
      </c>
    </row>
    <row r="17" spans="1:14" ht="14.25">
      <c r="A17" s="115"/>
      <c r="B17" s="102"/>
      <c r="C17" s="116" t="s">
        <v>705</v>
      </c>
      <c r="D17" s="102"/>
      <c r="E17" s="101"/>
      <c r="F17" s="128"/>
      <c r="G17" s="103"/>
      <c r="H17" s="105"/>
      <c r="I17" s="106">
        <v>17500</v>
      </c>
      <c r="J17" s="105">
        <v>34600</v>
      </c>
      <c r="K17" s="106">
        <v>52100</v>
      </c>
      <c r="L17" s="65"/>
      <c r="M17" s="150"/>
      <c r="N17" s="163"/>
    </row>
    <row r="18" spans="1:14" ht="14.25">
      <c r="A18" s="115">
        <v>45231</v>
      </c>
      <c r="B18" s="102">
        <v>1597133</v>
      </c>
      <c r="C18" s="116" t="s">
        <v>1146</v>
      </c>
      <c r="D18" s="102" t="s">
        <v>19</v>
      </c>
      <c r="E18" s="101" t="s">
        <v>17</v>
      </c>
      <c r="F18" s="104" t="s">
        <v>1342</v>
      </c>
      <c r="G18" s="103" t="s">
        <v>954</v>
      </c>
      <c r="H18" s="105">
        <v>170000</v>
      </c>
      <c r="I18" s="106">
        <v>156000</v>
      </c>
      <c r="J18" s="105">
        <v>1000</v>
      </c>
      <c r="K18" s="106">
        <v>157000</v>
      </c>
      <c r="L18" s="65">
        <f>K18/H18</f>
        <v>0.92352941176470593</v>
      </c>
      <c r="M18" s="150"/>
      <c r="N18" s="163"/>
    </row>
    <row r="19" spans="1:14" s="140" customFormat="1" ht="14.25">
      <c r="A19" s="115">
        <v>45408</v>
      </c>
      <c r="B19" s="102">
        <v>1642211</v>
      </c>
      <c r="C19" s="116" t="s">
        <v>1149</v>
      </c>
      <c r="D19" s="102" t="s">
        <v>19</v>
      </c>
      <c r="E19" s="101" t="s">
        <v>17</v>
      </c>
      <c r="F19" s="104" t="s">
        <v>1131</v>
      </c>
      <c r="G19" s="103" t="s">
        <v>1354</v>
      </c>
      <c r="H19" s="105">
        <v>275000</v>
      </c>
      <c r="I19" s="106">
        <v>143200</v>
      </c>
      <c r="J19" s="105">
        <v>0</v>
      </c>
      <c r="K19" s="106">
        <v>143200</v>
      </c>
      <c r="L19" s="65">
        <v>0.52</v>
      </c>
      <c r="M19" s="150"/>
      <c r="N19" s="163"/>
    </row>
    <row r="20" spans="1:14" s="141" customFormat="1" ht="14.25">
      <c r="A20" s="115"/>
      <c r="B20" s="102"/>
      <c r="C20" s="116" t="s">
        <v>1322</v>
      </c>
      <c r="D20" s="102"/>
      <c r="E20" s="101"/>
      <c r="F20" s="104"/>
      <c r="G20" s="103"/>
      <c r="H20" s="105"/>
      <c r="I20" s="106"/>
      <c r="J20" s="105"/>
      <c r="K20" s="106"/>
      <c r="L20" s="65"/>
      <c r="M20" s="150"/>
      <c r="N20" s="163"/>
    </row>
    <row r="21" spans="1:14" ht="14.25">
      <c r="A21" s="115">
        <v>45422</v>
      </c>
      <c r="B21" s="102">
        <v>1647026</v>
      </c>
      <c r="C21" s="116" t="s">
        <v>1380</v>
      </c>
      <c r="D21" s="101" t="s">
        <v>20</v>
      </c>
      <c r="E21" s="101" t="s">
        <v>17</v>
      </c>
      <c r="F21" s="192" t="s">
        <v>1357</v>
      </c>
      <c r="G21" s="192" t="s">
        <v>1358</v>
      </c>
      <c r="H21" s="105">
        <v>630000</v>
      </c>
      <c r="I21" s="106">
        <v>193000</v>
      </c>
      <c r="J21" s="105">
        <v>348700</v>
      </c>
      <c r="K21" s="106">
        <v>541700</v>
      </c>
      <c r="L21" s="193">
        <v>0.86</v>
      </c>
      <c r="M21" s="150" t="s">
        <v>365</v>
      </c>
      <c r="N21" s="163">
        <v>1288</v>
      </c>
    </row>
    <row r="22" spans="1:14" ht="14.25">
      <c r="A22" s="115">
        <v>45436</v>
      </c>
      <c r="B22" s="102">
        <v>1650777</v>
      </c>
      <c r="C22" s="116" t="s">
        <v>786</v>
      </c>
      <c r="D22" s="102" t="s">
        <v>19</v>
      </c>
      <c r="E22" s="101" t="s">
        <v>1189</v>
      </c>
      <c r="F22" s="104" t="s">
        <v>1359</v>
      </c>
      <c r="G22" s="103" t="s">
        <v>1360</v>
      </c>
      <c r="H22" s="105">
        <v>190000</v>
      </c>
      <c r="I22" s="106">
        <v>80000</v>
      </c>
      <c r="J22" s="105">
        <v>53100</v>
      </c>
      <c r="K22" s="106">
        <v>133100</v>
      </c>
      <c r="L22" s="65">
        <v>0.7</v>
      </c>
      <c r="M22" s="150" t="s">
        <v>1198</v>
      </c>
      <c r="N22" s="163">
        <v>480</v>
      </c>
    </row>
    <row r="23" spans="1:14" ht="14.25">
      <c r="A23" s="115">
        <v>45457</v>
      </c>
      <c r="B23" s="103">
        <v>1659472</v>
      </c>
      <c r="C23" s="156" t="s">
        <v>737</v>
      </c>
      <c r="D23" s="157" t="s">
        <v>19</v>
      </c>
      <c r="E23" s="157" t="s">
        <v>1189</v>
      </c>
      <c r="F23" s="157" t="s">
        <v>1362</v>
      </c>
      <c r="G23" s="157" t="s">
        <v>1363</v>
      </c>
      <c r="H23" s="106">
        <v>215000</v>
      </c>
      <c r="I23" s="106">
        <v>80000</v>
      </c>
      <c r="J23" s="106">
        <v>52900</v>
      </c>
      <c r="K23" s="106">
        <v>132900</v>
      </c>
      <c r="L23" s="65">
        <v>0.62</v>
      </c>
      <c r="M23" s="150" t="s">
        <v>1198</v>
      </c>
      <c r="N23" s="163">
        <v>812</v>
      </c>
    </row>
    <row r="24" spans="1:14" ht="15" customHeight="1">
      <c r="A24" s="115">
        <v>45548</v>
      </c>
      <c r="B24" s="102">
        <v>1690575</v>
      </c>
      <c r="C24" s="116" t="s">
        <v>1379</v>
      </c>
      <c r="D24" s="102" t="s">
        <v>19</v>
      </c>
      <c r="E24" s="101" t="s">
        <v>17</v>
      </c>
      <c r="F24" s="104" t="s">
        <v>1376</v>
      </c>
      <c r="G24" s="103" t="s">
        <v>1377</v>
      </c>
      <c r="H24" s="105">
        <v>213000</v>
      </c>
      <c r="I24" s="106">
        <v>138600</v>
      </c>
      <c r="J24" s="105">
        <v>172400</v>
      </c>
      <c r="K24" s="106">
        <v>311000</v>
      </c>
      <c r="L24" s="65">
        <v>0.73</v>
      </c>
      <c r="M24" s="150" t="s">
        <v>229</v>
      </c>
      <c r="N24" s="163">
        <v>1216</v>
      </c>
    </row>
    <row r="25" spans="1:14" ht="14.25">
      <c r="A25" s="115"/>
      <c r="B25" s="102">
        <v>1690585</v>
      </c>
      <c r="C25" s="116" t="s">
        <v>1367</v>
      </c>
      <c r="D25" s="102"/>
      <c r="E25" s="101"/>
      <c r="F25" s="104" t="s">
        <v>1376</v>
      </c>
      <c r="G25" s="103" t="s">
        <v>1378</v>
      </c>
      <c r="H25" s="105">
        <v>213000</v>
      </c>
      <c r="I25" s="106"/>
      <c r="J25" s="105"/>
      <c r="K25" s="106"/>
      <c r="L25" s="65"/>
      <c r="M25" s="150"/>
      <c r="N25" s="163"/>
    </row>
    <row r="26" spans="1:14" ht="14.25">
      <c r="A26" s="115"/>
      <c r="B26" s="102"/>
      <c r="C26" s="116"/>
      <c r="D26" s="102"/>
      <c r="E26" s="101"/>
      <c r="F26" s="104"/>
      <c r="G26" s="103"/>
      <c r="H26" s="105"/>
      <c r="I26" s="106"/>
      <c r="J26" s="105"/>
      <c r="K26" s="106"/>
      <c r="L26" s="65"/>
      <c r="M26" s="150"/>
      <c r="N26" s="163"/>
    </row>
    <row r="27" spans="1:14" ht="14.25">
      <c r="A27" s="115"/>
      <c r="B27" s="102"/>
      <c r="C27" s="116"/>
      <c r="D27" s="102"/>
      <c r="E27" s="101"/>
      <c r="F27" s="104"/>
      <c r="G27" s="103"/>
      <c r="H27" s="105"/>
      <c r="I27" s="106"/>
      <c r="J27" s="105"/>
      <c r="K27" s="106"/>
      <c r="L27" s="65"/>
      <c r="M27" s="150"/>
      <c r="N27" s="163"/>
    </row>
    <row r="28" spans="1:14" ht="14.25">
      <c r="A28" s="115"/>
      <c r="B28" s="102"/>
      <c r="C28" s="116"/>
      <c r="D28" s="102"/>
      <c r="E28" s="101"/>
      <c r="F28" s="104"/>
      <c r="G28" s="103"/>
      <c r="H28" s="105"/>
      <c r="I28" s="106"/>
      <c r="J28" s="105"/>
      <c r="K28" s="106"/>
      <c r="L28" s="65"/>
      <c r="M28" s="150"/>
      <c r="N28" s="163"/>
    </row>
    <row r="29" spans="1:14" ht="14.25">
      <c r="A29" s="115"/>
      <c r="B29" s="102"/>
      <c r="C29" s="116"/>
      <c r="D29" s="102"/>
      <c r="E29" s="101"/>
      <c r="F29" s="104"/>
      <c r="G29" s="103"/>
      <c r="H29" s="105"/>
      <c r="I29" s="106"/>
      <c r="J29" s="105"/>
      <c r="K29" s="106"/>
      <c r="L29" s="65"/>
      <c r="M29" s="150"/>
      <c r="N29" s="163"/>
    </row>
    <row r="30" spans="1:14" ht="14.25">
      <c r="A30" s="115"/>
      <c r="B30" s="102"/>
      <c r="C30" s="116"/>
      <c r="D30" s="102"/>
      <c r="E30" s="101"/>
      <c r="F30" s="104"/>
      <c r="G30" s="103"/>
      <c r="H30" s="105"/>
      <c r="I30" s="106"/>
      <c r="J30" s="105"/>
      <c r="K30" s="106"/>
      <c r="L30" s="65"/>
      <c r="M30" s="150"/>
      <c r="N30" s="163"/>
    </row>
    <row r="31" spans="1:14" ht="14.25">
      <c r="A31" s="115"/>
      <c r="B31" s="102"/>
      <c r="C31" s="116"/>
      <c r="D31" s="119"/>
      <c r="E31" s="101"/>
      <c r="F31" s="104"/>
      <c r="G31" s="103"/>
      <c r="H31" s="105"/>
      <c r="I31" s="106"/>
      <c r="J31" s="105"/>
      <c r="K31" s="106"/>
      <c r="L31" s="65"/>
      <c r="M31" s="150"/>
      <c r="N31" s="163"/>
    </row>
    <row r="32" spans="1:14" ht="14.25">
      <c r="A32" s="115"/>
      <c r="B32" s="102"/>
      <c r="C32" s="116"/>
      <c r="D32" s="119"/>
      <c r="E32" s="101"/>
      <c r="F32" s="104"/>
      <c r="G32" s="103"/>
      <c r="H32" s="105"/>
      <c r="I32" s="106"/>
      <c r="J32" s="105"/>
      <c r="K32" s="106"/>
      <c r="L32" s="65"/>
      <c r="M32" s="150"/>
      <c r="N32" s="163"/>
    </row>
    <row r="33" spans="1:17" ht="14.25">
      <c r="A33" s="115"/>
      <c r="B33" s="102"/>
      <c r="C33" s="116"/>
      <c r="D33" s="119"/>
      <c r="E33" s="101"/>
      <c r="F33" s="104"/>
      <c r="G33" s="103"/>
      <c r="H33" s="105"/>
      <c r="I33" s="106"/>
      <c r="J33" s="105"/>
      <c r="K33" s="106"/>
      <c r="L33" s="65"/>
      <c r="M33" s="150"/>
      <c r="N33" s="163"/>
    </row>
    <row r="34" spans="1:17" ht="14.25">
      <c r="A34" s="115"/>
      <c r="B34" s="102"/>
      <c r="C34" s="116"/>
      <c r="D34" s="119"/>
      <c r="E34" s="101"/>
      <c r="F34" s="104"/>
      <c r="G34" s="103"/>
      <c r="H34" s="105"/>
      <c r="I34" s="106"/>
      <c r="J34" s="105"/>
      <c r="K34" s="106"/>
      <c r="L34" s="65"/>
      <c r="M34" s="150"/>
      <c r="N34" s="163"/>
    </row>
    <row r="35" spans="1:17" ht="14.25">
      <c r="A35" s="115"/>
      <c r="B35" s="102"/>
      <c r="C35" s="116"/>
      <c r="D35" s="119"/>
      <c r="E35" s="101"/>
      <c r="F35" s="104"/>
      <c r="G35" s="103"/>
      <c r="H35" s="105"/>
      <c r="I35" s="106"/>
      <c r="J35" s="105"/>
      <c r="K35" s="106"/>
      <c r="L35" s="65"/>
      <c r="M35" s="150"/>
      <c r="N35" s="163"/>
    </row>
    <row r="36" spans="1:17" ht="14.25">
      <c r="A36" s="115"/>
      <c r="B36" s="102"/>
      <c r="C36" s="116"/>
      <c r="D36" s="119"/>
      <c r="E36" s="101"/>
      <c r="F36" s="104"/>
      <c r="G36" s="103"/>
      <c r="H36" s="105"/>
      <c r="I36" s="106"/>
      <c r="J36" s="105"/>
      <c r="K36" s="106"/>
      <c r="L36" s="65"/>
      <c r="M36" s="150"/>
      <c r="N36" s="163"/>
    </row>
    <row r="37" spans="1:17" ht="15" customHeight="1" thickBot="1">
      <c r="A37" s="115"/>
      <c r="B37" s="102"/>
      <c r="C37" s="116"/>
      <c r="D37" s="119"/>
      <c r="E37" s="101"/>
      <c r="F37" s="104"/>
      <c r="G37" s="103"/>
      <c r="H37" s="148"/>
      <c r="I37" s="147"/>
      <c r="J37" s="148"/>
      <c r="K37" s="147"/>
      <c r="L37" s="160"/>
      <c r="M37" s="150"/>
      <c r="N37" s="163"/>
    </row>
    <row r="38" spans="1:17" ht="15" customHeight="1" thickBot="1">
      <c r="A38" s="142"/>
      <c r="B38" s="143"/>
      <c r="C38" s="144"/>
      <c r="D38" s="145"/>
      <c r="E38" s="146"/>
      <c r="G38" s="149" t="s">
        <v>34</v>
      </c>
      <c r="H38" s="222" t="s">
        <v>1341</v>
      </c>
      <c r="I38" s="223"/>
      <c r="J38" s="224"/>
      <c r="K38" s="225" t="s">
        <v>702</v>
      </c>
      <c r="L38" s="226"/>
      <c r="M38" s="226"/>
      <c r="N38" s="227"/>
    </row>
    <row r="39" spans="1:17" ht="14.25" customHeight="1">
      <c r="A39" s="228" t="s">
        <v>1190</v>
      </c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30"/>
    </row>
    <row r="40" spans="1:17" ht="15" customHeight="1" thickBot="1">
      <c r="A40" s="231"/>
      <c r="B40" s="232"/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3"/>
    </row>
    <row r="41" spans="1:17" ht="20.25">
      <c r="A41" s="234"/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162"/>
    </row>
    <row r="42" spans="1:17" ht="15.75">
      <c r="A42" s="212" t="s">
        <v>704</v>
      </c>
      <c r="B42" s="213"/>
      <c r="C42" s="213"/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4"/>
      <c r="Q42" s="178"/>
    </row>
    <row r="43" spans="1:17" ht="14.25">
      <c r="A43" s="115">
        <v>45245</v>
      </c>
      <c r="B43" s="102">
        <v>1600881</v>
      </c>
      <c r="C43" s="116" t="s">
        <v>558</v>
      </c>
      <c r="D43" s="102" t="s">
        <v>20</v>
      </c>
      <c r="E43" s="101" t="s">
        <v>40</v>
      </c>
      <c r="F43" s="104" t="s">
        <v>525</v>
      </c>
      <c r="G43" s="103" t="s">
        <v>1343</v>
      </c>
      <c r="H43" s="105">
        <v>540000</v>
      </c>
      <c r="I43" s="106">
        <v>175000</v>
      </c>
      <c r="J43" s="105">
        <v>355900</v>
      </c>
      <c r="K43" s="106">
        <v>530900</v>
      </c>
      <c r="L43" s="65">
        <f>K43/H43</f>
        <v>0.9831481481481481</v>
      </c>
      <c r="M43" s="150" t="s">
        <v>1199</v>
      </c>
      <c r="N43" s="103">
        <v>1748</v>
      </c>
    </row>
    <row r="44" spans="1:17" s="177" customFormat="1" ht="14.25">
      <c r="A44" s="183">
        <v>45386</v>
      </c>
      <c r="B44" s="184">
        <v>1635567</v>
      </c>
      <c r="C44" s="185" t="s">
        <v>1386</v>
      </c>
      <c r="D44" s="184" t="s">
        <v>19</v>
      </c>
      <c r="E44" s="186" t="s">
        <v>17</v>
      </c>
      <c r="F44" s="187" t="s">
        <v>1352</v>
      </c>
      <c r="G44" s="188" t="s">
        <v>1353</v>
      </c>
      <c r="H44" s="189">
        <v>150000</v>
      </c>
      <c r="I44" s="190">
        <v>102600</v>
      </c>
      <c r="J44" s="189">
        <v>44200</v>
      </c>
      <c r="K44" s="190">
        <v>146800</v>
      </c>
      <c r="L44" s="166">
        <v>0.98</v>
      </c>
      <c r="M44" s="191" t="s">
        <v>1198</v>
      </c>
      <c r="N44" s="188">
        <v>680</v>
      </c>
    </row>
    <row r="45" spans="1:17" ht="14.25">
      <c r="A45" s="115">
        <v>45457</v>
      </c>
      <c r="B45" s="102">
        <v>1659087</v>
      </c>
      <c r="C45" s="116" t="s">
        <v>1387</v>
      </c>
      <c r="D45" s="102" t="s">
        <v>19</v>
      </c>
      <c r="E45" s="101" t="s">
        <v>17</v>
      </c>
      <c r="F45" s="104" t="s">
        <v>1364</v>
      </c>
      <c r="G45" s="103" t="s">
        <v>1365</v>
      </c>
      <c r="H45" s="105">
        <v>550000</v>
      </c>
      <c r="I45" s="106">
        <v>258300</v>
      </c>
      <c r="J45" s="105">
        <v>352400</v>
      </c>
      <c r="K45" s="106">
        <v>610700</v>
      </c>
      <c r="L45" s="65">
        <v>1.1100000000000001</v>
      </c>
      <c r="M45" s="150" t="s">
        <v>229</v>
      </c>
      <c r="N45" s="103">
        <v>1554</v>
      </c>
    </row>
    <row r="46" spans="1:17" s="140" customFormat="1" ht="14.25">
      <c r="A46" s="115"/>
      <c r="B46" s="102"/>
      <c r="C46" s="116" t="s">
        <v>1388</v>
      </c>
      <c r="D46" s="102"/>
      <c r="E46" s="101"/>
      <c r="F46" s="104"/>
      <c r="G46" s="103"/>
      <c r="H46" s="105"/>
      <c r="I46" s="106"/>
      <c r="J46" s="105"/>
      <c r="K46" s="106"/>
      <c r="L46" s="65"/>
      <c r="M46" s="150" t="s">
        <v>1198</v>
      </c>
      <c r="N46" s="103">
        <v>496</v>
      </c>
    </row>
    <row r="47" spans="1:17" s="141" customFormat="1" ht="14.25">
      <c r="A47" s="115">
        <v>45525</v>
      </c>
      <c r="B47" s="102">
        <v>1681486</v>
      </c>
      <c r="C47" s="101" t="s">
        <v>1389</v>
      </c>
      <c r="D47" s="115" t="s">
        <v>19</v>
      </c>
      <c r="E47" s="102" t="s">
        <v>40</v>
      </c>
      <c r="F47" s="101" t="s">
        <v>1373</v>
      </c>
      <c r="G47" s="115" t="s">
        <v>1374</v>
      </c>
      <c r="H47" s="105">
        <v>220000</v>
      </c>
      <c r="I47" s="105">
        <v>98000</v>
      </c>
      <c r="J47" s="105">
        <v>128700</v>
      </c>
      <c r="K47" s="105">
        <v>226700</v>
      </c>
      <c r="L47" s="65">
        <v>1.03</v>
      </c>
      <c r="M47" s="150" t="s">
        <v>1198</v>
      </c>
      <c r="N47" s="102">
        <v>832</v>
      </c>
    </row>
    <row r="48" spans="1:17" s="141" customFormat="1" ht="14.25">
      <c r="A48" s="115"/>
      <c r="B48" s="102"/>
      <c r="C48" s="116" t="s">
        <v>1390</v>
      </c>
      <c r="D48" s="115"/>
      <c r="E48" s="102"/>
      <c r="F48" s="116"/>
      <c r="G48" s="115"/>
      <c r="H48" s="102"/>
      <c r="I48" s="116"/>
      <c r="J48" s="115"/>
      <c r="K48" s="102"/>
      <c r="L48" s="116"/>
      <c r="M48" s="115"/>
      <c r="N48" s="102"/>
    </row>
    <row r="49" spans="1:14" s="140" customFormat="1" ht="14.25">
      <c r="A49" s="115">
        <v>45526</v>
      </c>
      <c r="B49" s="102">
        <v>1683081</v>
      </c>
      <c r="C49" s="101" t="s">
        <v>891</v>
      </c>
      <c r="D49" s="102" t="s">
        <v>20</v>
      </c>
      <c r="E49" s="101" t="s">
        <v>17</v>
      </c>
      <c r="F49" s="104" t="s">
        <v>1365</v>
      </c>
      <c r="G49" s="103" t="s">
        <v>1375</v>
      </c>
      <c r="H49" s="105">
        <v>300000</v>
      </c>
      <c r="I49" s="106">
        <v>125000</v>
      </c>
      <c r="J49" s="105">
        <v>161700</v>
      </c>
      <c r="K49" s="106">
        <v>286700</v>
      </c>
      <c r="L49" s="65">
        <v>0.96</v>
      </c>
      <c r="M49" s="150" t="s">
        <v>1198</v>
      </c>
      <c r="N49" s="103">
        <v>1344</v>
      </c>
    </row>
    <row r="50" spans="1:14" ht="15" customHeight="1">
      <c r="A50" s="115"/>
      <c r="B50" s="102"/>
      <c r="C50" s="116"/>
      <c r="D50" s="102"/>
      <c r="E50" s="101"/>
      <c r="F50" s="104"/>
      <c r="G50" s="103"/>
      <c r="H50" s="105"/>
      <c r="I50" s="106"/>
      <c r="J50" s="105"/>
      <c r="K50" s="106"/>
      <c r="L50" s="65"/>
      <c r="M50" s="150"/>
      <c r="N50" s="103"/>
    </row>
    <row r="51" spans="1:14" ht="15" customHeight="1">
      <c r="A51" s="121"/>
      <c r="B51" s="107"/>
      <c r="C51" s="118"/>
      <c r="D51" s="107"/>
      <c r="E51" s="109"/>
      <c r="F51" s="110"/>
      <c r="G51" s="108"/>
      <c r="H51" s="111"/>
      <c r="I51" s="112"/>
      <c r="J51" s="111"/>
      <c r="K51" s="112"/>
      <c r="L51" s="71"/>
      <c r="M51" s="151"/>
      <c r="N51" s="108"/>
    </row>
    <row r="52" spans="1:14" ht="15" customHeight="1">
      <c r="A52" s="115"/>
      <c r="B52" s="102"/>
      <c r="C52" s="116"/>
      <c r="D52" s="102"/>
      <c r="E52" s="101"/>
      <c r="F52" s="104"/>
      <c r="G52" s="103"/>
      <c r="H52" s="105"/>
      <c r="I52" s="106"/>
      <c r="J52" s="105"/>
      <c r="K52" s="106"/>
      <c r="L52" s="65"/>
      <c r="M52" s="150"/>
      <c r="N52" s="103"/>
    </row>
    <row r="53" spans="1:14" ht="15" customHeight="1">
      <c r="A53" s="115"/>
      <c r="B53" s="102"/>
      <c r="C53" s="116"/>
      <c r="D53" s="102"/>
      <c r="E53" s="101"/>
      <c r="F53" s="104"/>
      <c r="G53" s="103"/>
      <c r="H53" s="105"/>
      <c r="I53" s="106"/>
      <c r="J53" s="105"/>
      <c r="K53" s="112"/>
      <c r="L53" s="65"/>
      <c r="M53" s="150"/>
      <c r="N53" s="103"/>
    </row>
    <row r="54" spans="1:14" ht="15" customHeight="1">
      <c r="A54" s="115"/>
      <c r="B54" s="102"/>
      <c r="C54" s="116"/>
      <c r="D54" s="102"/>
      <c r="E54" s="101"/>
      <c r="F54" s="104"/>
      <c r="G54" s="103"/>
      <c r="H54" s="105"/>
      <c r="I54" s="106"/>
      <c r="J54" s="105"/>
      <c r="K54" s="112"/>
      <c r="L54" s="65"/>
      <c r="M54" s="150"/>
      <c r="N54" s="103"/>
    </row>
    <row r="55" spans="1:14" ht="15" customHeight="1">
      <c r="A55" s="115"/>
      <c r="B55" s="102"/>
      <c r="C55" s="116"/>
      <c r="D55" s="102"/>
      <c r="E55" s="101"/>
      <c r="F55" s="104"/>
      <c r="G55" s="103"/>
      <c r="H55" s="105"/>
      <c r="I55" s="106"/>
      <c r="J55" s="105"/>
      <c r="K55" s="112"/>
      <c r="L55" s="65"/>
      <c r="M55" s="150"/>
      <c r="N55" s="103"/>
    </row>
    <row r="56" spans="1:14" ht="15" customHeight="1">
      <c r="A56" s="115"/>
      <c r="B56" s="102"/>
      <c r="C56" s="116"/>
      <c r="D56" s="102"/>
      <c r="E56" s="101"/>
      <c r="F56" s="104"/>
      <c r="G56" s="103"/>
      <c r="H56" s="105"/>
      <c r="I56" s="106"/>
      <c r="J56" s="105"/>
      <c r="K56" s="112"/>
      <c r="L56" s="65"/>
      <c r="M56" s="150"/>
      <c r="N56" s="103"/>
    </row>
    <row r="57" spans="1:14" ht="15" customHeight="1">
      <c r="A57" s="219" t="s">
        <v>148</v>
      </c>
      <c r="B57" s="220"/>
      <c r="C57" s="220"/>
      <c r="D57" s="220"/>
      <c r="E57" s="220"/>
      <c r="F57" s="220"/>
      <c r="G57" s="220"/>
      <c r="H57" s="220"/>
      <c r="I57" s="220"/>
      <c r="J57" s="220"/>
      <c r="K57" s="220"/>
      <c r="L57" s="220"/>
      <c r="M57" s="220"/>
      <c r="N57" s="221"/>
    </row>
    <row r="58" spans="1:14" s="141" customFormat="1" ht="15" customHeight="1">
      <c r="A58" s="115">
        <v>45406</v>
      </c>
      <c r="B58" s="102">
        <v>1638825</v>
      </c>
      <c r="C58" s="116" t="s">
        <v>1391</v>
      </c>
      <c r="D58" s="102" t="s">
        <v>261</v>
      </c>
      <c r="E58" s="101" t="s">
        <v>40</v>
      </c>
      <c r="F58" s="104" t="s">
        <v>1350</v>
      </c>
      <c r="G58" s="103" t="s">
        <v>1351</v>
      </c>
      <c r="H58" s="105">
        <v>73000</v>
      </c>
      <c r="I58" s="106">
        <v>52800</v>
      </c>
      <c r="J58" s="105">
        <v>0</v>
      </c>
      <c r="K58" s="106">
        <v>52800</v>
      </c>
      <c r="L58" s="65">
        <v>0.72</v>
      </c>
      <c r="M58" s="150"/>
      <c r="N58" s="103"/>
    </row>
    <row r="59" spans="1:14" ht="15" customHeight="1">
      <c r="A59" s="115">
        <v>45436</v>
      </c>
      <c r="B59" s="102">
        <v>1651169</v>
      </c>
      <c r="C59" s="116" t="s">
        <v>1187</v>
      </c>
      <c r="D59" s="102" t="s">
        <v>261</v>
      </c>
      <c r="E59" s="101" t="s">
        <v>17</v>
      </c>
      <c r="F59" s="104" t="s">
        <v>1361</v>
      </c>
      <c r="G59" s="103" t="s">
        <v>1392</v>
      </c>
      <c r="H59" s="105">
        <v>87000</v>
      </c>
      <c r="I59" s="106">
        <v>51200</v>
      </c>
      <c r="J59" s="105">
        <v>0</v>
      </c>
      <c r="K59" s="106">
        <v>51200</v>
      </c>
      <c r="L59" s="166">
        <v>0.59</v>
      </c>
      <c r="M59" s="150"/>
      <c r="N59" s="103"/>
    </row>
    <row r="60" spans="1:14" ht="15" customHeight="1">
      <c r="A60" s="115">
        <v>45460</v>
      </c>
      <c r="B60" s="102">
        <v>1660846</v>
      </c>
      <c r="C60" s="116" t="s">
        <v>1119</v>
      </c>
      <c r="D60" s="102" t="s">
        <v>19</v>
      </c>
      <c r="E60" s="101" t="s">
        <v>17</v>
      </c>
      <c r="F60" s="104" t="s">
        <v>1366</v>
      </c>
      <c r="G60" s="103" t="s">
        <v>1368</v>
      </c>
      <c r="H60" s="105">
        <v>134000</v>
      </c>
      <c r="I60" s="106">
        <v>98000</v>
      </c>
      <c r="J60" s="105">
        <v>0</v>
      </c>
      <c r="K60" s="106">
        <v>98000</v>
      </c>
      <c r="L60" s="65">
        <v>0.73</v>
      </c>
      <c r="M60" s="150"/>
      <c r="N60" s="103"/>
    </row>
    <row r="61" spans="1:14" ht="14.25">
      <c r="A61" s="115"/>
      <c r="B61" s="102">
        <v>1660852</v>
      </c>
      <c r="C61" s="116" t="s">
        <v>1120</v>
      </c>
      <c r="D61" s="102"/>
      <c r="E61" s="101"/>
      <c r="F61" s="102" t="s">
        <v>1367</v>
      </c>
      <c r="G61" s="39" t="s">
        <v>1369</v>
      </c>
      <c r="H61" s="194" t="s">
        <v>1370</v>
      </c>
      <c r="I61" s="106"/>
      <c r="J61" s="105"/>
      <c r="K61" s="106"/>
      <c r="L61" s="65"/>
      <c r="M61" s="150"/>
      <c r="N61" s="163"/>
    </row>
    <row r="62" spans="1:14" ht="14.25">
      <c r="A62" s="121">
        <v>45502</v>
      </c>
      <c r="B62" s="107">
        <v>1673882</v>
      </c>
      <c r="C62" s="118" t="s">
        <v>1393</v>
      </c>
      <c r="D62" s="122" t="s">
        <v>19</v>
      </c>
      <c r="E62" s="109" t="s">
        <v>17</v>
      </c>
      <c r="F62" s="110" t="s">
        <v>800</v>
      </c>
      <c r="G62" s="108" t="s">
        <v>1371</v>
      </c>
      <c r="H62" s="111">
        <v>150500</v>
      </c>
      <c r="I62" s="112">
        <v>90700</v>
      </c>
      <c r="J62" s="111">
        <v>9700</v>
      </c>
      <c r="K62" s="112">
        <v>99700</v>
      </c>
      <c r="L62" s="71"/>
      <c r="M62" s="151"/>
      <c r="N62" s="108"/>
    </row>
    <row r="63" spans="1:14" ht="14.25">
      <c r="A63" s="121">
        <v>45503</v>
      </c>
      <c r="B63" s="107">
        <v>1674024</v>
      </c>
      <c r="C63" s="118" t="s">
        <v>799</v>
      </c>
      <c r="D63" s="122" t="s">
        <v>19</v>
      </c>
      <c r="E63" s="109" t="s">
        <v>17</v>
      </c>
      <c r="F63" s="110" t="s">
        <v>800</v>
      </c>
      <c r="G63" s="108" t="s">
        <v>1372</v>
      </c>
      <c r="H63" s="111">
        <v>92000</v>
      </c>
      <c r="I63" s="112">
        <v>15000</v>
      </c>
      <c r="J63" s="111">
        <v>0</v>
      </c>
      <c r="K63" s="112">
        <v>15000</v>
      </c>
      <c r="L63" s="71"/>
      <c r="M63" s="151"/>
      <c r="N63" s="108"/>
    </row>
    <row r="64" spans="1:14" ht="14.25">
      <c r="A64" s="115"/>
      <c r="B64" s="102"/>
      <c r="C64" s="116"/>
      <c r="D64" s="119"/>
      <c r="E64" s="101"/>
      <c r="F64" s="104"/>
      <c r="G64" s="103"/>
      <c r="H64" s="105"/>
      <c r="I64" s="106"/>
      <c r="J64" s="105"/>
      <c r="K64" s="106"/>
      <c r="L64" s="65"/>
      <c r="M64" s="150"/>
      <c r="N64" s="103"/>
    </row>
    <row r="65" spans="1:14" ht="15.75">
      <c r="A65" s="216" t="s">
        <v>962</v>
      </c>
      <c r="B65" s="217"/>
      <c r="C65" s="217"/>
      <c r="D65" s="217"/>
      <c r="E65" s="217"/>
      <c r="F65" s="217"/>
      <c r="G65" s="217"/>
      <c r="H65" s="217"/>
      <c r="I65" s="217"/>
      <c r="J65" s="217"/>
      <c r="K65" s="217"/>
      <c r="L65" s="217"/>
      <c r="M65" s="217"/>
      <c r="N65" s="218"/>
    </row>
    <row r="66" spans="1:14" ht="14.25">
      <c r="A66" s="115">
        <v>45281</v>
      </c>
      <c r="B66" s="102">
        <v>1612341</v>
      </c>
      <c r="C66" s="116" t="s">
        <v>1394</v>
      </c>
      <c r="D66" s="119" t="s">
        <v>20</v>
      </c>
      <c r="E66" s="101" t="s">
        <v>17</v>
      </c>
      <c r="F66" s="104" t="s">
        <v>1346</v>
      </c>
      <c r="G66" s="103" t="s">
        <v>1347</v>
      </c>
      <c r="H66" s="105">
        <v>80000</v>
      </c>
      <c r="I66" s="106">
        <v>46900</v>
      </c>
      <c r="J66" s="105"/>
      <c r="K66" s="106">
        <v>46900</v>
      </c>
      <c r="L66" s="65">
        <f>K66/H66</f>
        <v>0.58625000000000005</v>
      </c>
      <c r="M66" s="150"/>
      <c r="N66" s="103"/>
    </row>
    <row r="67" spans="1:14" ht="14.25">
      <c r="A67" s="115"/>
      <c r="B67" s="102"/>
      <c r="C67" s="116"/>
      <c r="D67" s="119"/>
      <c r="E67" s="101"/>
      <c r="F67" s="104"/>
      <c r="G67" s="103"/>
      <c r="H67" s="105"/>
      <c r="I67" s="106"/>
      <c r="J67" s="105"/>
      <c r="K67" s="106"/>
      <c r="L67" s="65"/>
      <c r="M67" s="150"/>
      <c r="N67" s="103"/>
    </row>
    <row r="68" spans="1:14" ht="14.25">
      <c r="A68" s="115"/>
      <c r="B68" s="102"/>
      <c r="C68" s="116"/>
      <c r="D68" s="119"/>
      <c r="E68" s="101"/>
      <c r="F68" s="104"/>
      <c r="G68" s="103"/>
      <c r="H68" s="105"/>
      <c r="I68" s="106"/>
      <c r="J68" s="105"/>
      <c r="K68" s="106"/>
      <c r="L68" s="65"/>
      <c r="M68" s="150"/>
      <c r="N68" s="103"/>
    </row>
    <row r="69" spans="1:14" ht="14.25">
      <c r="A69" s="115"/>
      <c r="B69" s="102"/>
      <c r="C69" s="116"/>
      <c r="D69" s="119"/>
      <c r="E69" s="101"/>
      <c r="F69" s="104"/>
      <c r="G69" s="103"/>
      <c r="H69" s="105"/>
      <c r="I69" s="106"/>
      <c r="J69" s="105"/>
      <c r="K69" s="106"/>
      <c r="L69" s="65"/>
      <c r="M69" s="150"/>
      <c r="N69" s="103"/>
    </row>
    <row r="70" spans="1:14" ht="14.25">
      <c r="A70" s="115"/>
      <c r="B70" s="102"/>
      <c r="C70" s="116"/>
      <c r="D70" s="119"/>
      <c r="E70" s="101"/>
      <c r="F70" s="104"/>
      <c r="G70" s="103"/>
      <c r="H70" s="105"/>
      <c r="I70" s="106"/>
      <c r="J70" s="105"/>
      <c r="K70" s="106"/>
      <c r="L70" s="65"/>
      <c r="M70" s="150"/>
      <c r="N70" s="103"/>
    </row>
    <row r="71" spans="1:14" ht="14.25">
      <c r="A71" s="115"/>
      <c r="B71" s="102"/>
      <c r="C71" s="116"/>
      <c r="D71" s="119"/>
      <c r="E71" s="101"/>
      <c r="F71" s="104"/>
      <c r="G71" s="103"/>
      <c r="H71" s="105"/>
      <c r="I71" s="106"/>
      <c r="J71" s="105"/>
      <c r="K71" s="106"/>
      <c r="L71" s="65"/>
      <c r="M71" s="150"/>
      <c r="N71" s="103"/>
    </row>
    <row r="72" spans="1:14" ht="14.25">
      <c r="A72" s="115"/>
      <c r="B72" s="102"/>
      <c r="C72" s="116"/>
      <c r="D72" s="119"/>
      <c r="E72" s="101"/>
      <c r="F72" s="104"/>
      <c r="G72" s="103"/>
      <c r="H72" s="105"/>
      <c r="I72" s="106"/>
      <c r="J72" s="105"/>
      <c r="K72" s="106"/>
      <c r="L72" s="65"/>
      <c r="M72" s="150"/>
      <c r="N72" s="103"/>
    </row>
    <row r="73" spans="1:14" ht="14.25">
      <c r="A73" s="115"/>
      <c r="B73" s="102"/>
      <c r="C73" s="116"/>
      <c r="D73" s="119"/>
      <c r="E73" s="101"/>
      <c r="F73" s="104"/>
      <c r="G73" s="103"/>
      <c r="H73" s="105"/>
      <c r="I73" s="106"/>
      <c r="J73" s="105"/>
      <c r="K73" s="106"/>
      <c r="L73" s="65"/>
      <c r="M73" s="150"/>
      <c r="N73" s="103"/>
    </row>
    <row r="74" spans="1:14" ht="15" thickBot="1">
      <c r="A74" s="115"/>
      <c r="B74" s="102"/>
      <c r="C74" s="116"/>
      <c r="D74" s="119"/>
      <c r="E74" s="101"/>
      <c r="F74" s="104"/>
      <c r="G74" s="103"/>
      <c r="H74" s="105"/>
      <c r="I74" s="106"/>
      <c r="J74" s="105"/>
      <c r="K74" s="147"/>
      <c r="L74" s="160"/>
      <c r="M74" s="161"/>
      <c r="N74" s="103"/>
    </row>
    <row r="75" spans="1:14" ht="16.5" thickBot="1">
      <c r="A75" s="142"/>
      <c r="B75" s="143"/>
      <c r="C75" s="144"/>
      <c r="D75" s="145"/>
      <c r="E75" s="146"/>
      <c r="G75" s="149" t="s">
        <v>34</v>
      </c>
      <c r="H75" s="222" t="s">
        <v>1335</v>
      </c>
      <c r="I75" s="223"/>
      <c r="J75" s="224"/>
      <c r="K75" s="225" t="s">
        <v>702</v>
      </c>
      <c r="L75" s="226"/>
      <c r="M75" s="226"/>
      <c r="N75" s="227"/>
    </row>
    <row r="76" spans="1:14" ht="12.75" customHeight="1">
      <c r="A76" s="228" t="s">
        <v>1190</v>
      </c>
      <c r="B76" s="229"/>
      <c r="C76" s="229"/>
      <c r="D76" s="229"/>
      <c r="E76" s="229"/>
      <c r="F76" s="229"/>
      <c r="G76" s="229"/>
      <c r="H76" s="229"/>
      <c r="I76" s="229"/>
      <c r="J76" s="229"/>
      <c r="K76" s="229"/>
      <c r="L76" s="229"/>
      <c r="M76" s="229"/>
      <c r="N76" s="230"/>
    </row>
    <row r="77" spans="1:14" ht="13.5" customHeight="1" thickBot="1">
      <c r="A77" s="231"/>
      <c r="B77" s="232"/>
      <c r="C77" s="232"/>
      <c r="D77" s="232"/>
      <c r="E77" s="232"/>
      <c r="F77" s="232"/>
      <c r="G77" s="232"/>
      <c r="H77" s="232"/>
      <c r="I77" s="232"/>
      <c r="J77" s="232"/>
      <c r="K77" s="232"/>
      <c r="L77" s="232"/>
      <c r="M77" s="232"/>
      <c r="N77" s="233"/>
    </row>
    <row r="78" spans="1:14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4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4">
      <c r="B80" s="1"/>
    </row>
  </sheetData>
  <mergeCells count="27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2:N42"/>
    <mergeCell ref="J2:J3"/>
    <mergeCell ref="K2:K3"/>
    <mergeCell ref="L2:L3"/>
    <mergeCell ref="M2:M3"/>
    <mergeCell ref="N2:N3"/>
    <mergeCell ref="A4:N4"/>
    <mergeCell ref="A15:N15"/>
    <mergeCell ref="H38:J38"/>
    <mergeCell ref="K38:N38"/>
    <mergeCell ref="A39:N40"/>
    <mergeCell ref="A41:M41"/>
    <mergeCell ref="A57:N57"/>
    <mergeCell ref="A65:N65"/>
    <mergeCell ref="H75:J75"/>
    <mergeCell ref="K75:N75"/>
    <mergeCell ref="A76:N77"/>
  </mergeCells>
  <phoneticPr fontId="25" type="noConversion"/>
  <printOptions horizontalCentered="1"/>
  <pageMargins left="0" right="0" top="0.25" bottom="0" header="0.46" footer="0.5"/>
  <pageSetup orientation="landscape" horizontalDpi="1200" verticalDpi="12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6273B-EE88-4DFE-8DF0-6735E050B00D}">
  <dimension ref="A1:Q79"/>
  <sheetViews>
    <sheetView zoomScale="110" zoomScaleNormal="110" zoomScaleSheetLayoutView="110" workbookViewId="0">
      <pane ySplit="3" topLeftCell="A17" activePane="bottomLeft" state="frozen"/>
      <selection pane="bottomLeft" activeCell="T27" sqref="T27"/>
    </sheetView>
  </sheetViews>
  <sheetFormatPr defaultRowHeight="12.75"/>
  <cols>
    <col min="1" max="1" width="11" customWidth="1"/>
    <col min="2" max="2" width="9.140625" customWidth="1"/>
    <col min="3" max="3" width="13" customWidth="1"/>
    <col min="4" max="4" width="4.85546875" customWidth="1"/>
    <col min="5" max="5" width="5.28515625" customWidth="1"/>
    <col min="6" max="6" width="13.5703125" customWidth="1"/>
    <col min="7" max="7" width="13.42578125" customWidth="1"/>
    <col min="8" max="8" width="9" customWidth="1"/>
    <col min="9" max="9" width="8.7109375" customWidth="1"/>
    <col min="10" max="10" width="9.140625" customWidth="1"/>
    <col min="11" max="11" width="8.7109375" customWidth="1"/>
    <col min="12" max="12" width="6.7109375" customWidth="1"/>
    <col min="13" max="13" width="6.5703125" customWidth="1"/>
    <col min="14" max="14" width="7.7109375" customWidth="1"/>
  </cols>
  <sheetData>
    <row r="1" spans="1:17" ht="21.95" customHeight="1" thickBot="1">
      <c r="A1" s="204" t="s">
        <v>1400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6"/>
    </row>
    <row r="2" spans="1:17">
      <c r="A2" s="207" t="s">
        <v>0</v>
      </c>
      <c r="B2" s="208" t="s">
        <v>595</v>
      </c>
      <c r="C2" s="209" t="s">
        <v>1194</v>
      </c>
      <c r="D2" s="210" t="s">
        <v>4</v>
      </c>
      <c r="E2" s="209" t="s">
        <v>1193</v>
      </c>
      <c r="F2" s="210" t="s">
        <v>7</v>
      </c>
      <c r="G2" s="210" t="s">
        <v>8</v>
      </c>
      <c r="H2" s="210" t="s">
        <v>1191</v>
      </c>
      <c r="I2" s="211" t="s">
        <v>1195</v>
      </c>
      <c r="J2" s="209" t="s">
        <v>1196</v>
      </c>
      <c r="K2" s="211" t="s">
        <v>1197</v>
      </c>
      <c r="L2" s="210" t="s">
        <v>16</v>
      </c>
      <c r="M2" s="215" t="s">
        <v>1192</v>
      </c>
      <c r="N2" s="215" t="s">
        <v>1241</v>
      </c>
    </row>
    <row r="3" spans="1:17">
      <c r="A3" s="207"/>
      <c r="B3" s="208"/>
      <c r="C3" s="209"/>
      <c r="D3" s="210"/>
      <c r="E3" s="209"/>
      <c r="F3" s="210"/>
      <c r="G3" s="210"/>
      <c r="H3" s="210"/>
      <c r="I3" s="211"/>
      <c r="J3" s="209"/>
      <c r="K3" s="211"/>
      <c r="L3" s="210"/>
      <c r="M3" s="215"/>
      <c r="N3" s="215"/>
    </row>
    <row r="4" spans="1:17" ht="15.75">
      <c r="A4" s="216" t="s">
        <v>22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8"/>
    </row>
    <row r="5" spans="1:17" ht="14.25">
      <c r="A5" s="121">
        <v>45569</v>
      </c>
      <c r="B5" s="107">
        <v>1699023</v>
      </c>
      <c r="C5" s="118" t="s">
        <v>1395</v>
      </c>
      <c r="D5" s="107" t="s">
        <v>19</v>
      </c>
      <c r="E5" s="109" t="s">
        <v>1189</v>
      </c>
      <c r="F5" s="107" t="s">
        <v>1396</v>
      </c>
      <c r="G5" s="109" t="s">
        <v>1397</v>
      </c>
      <c r="H5" s="111">
        <v>210000</v>
      </c>
      <c r="I5" s="112">
        <v>33800</v>
      </c>
      <c r="J5" s="111">
        <v>3000</v>
      </c>
      <c r="K5" s="112">
        <v>36800</v>
      </c>
      <c r="L5" s="71"/>
      <c r="M5" s="151" t="s">
        <v>12</v>
      </c>
      <c r="N5" s="112"/>
      <c r="Q5" s="181"/>
    </row>
    <row r="6" spans="1:17" ht="14.25">
      <c r="A6" s="115">
        <v>45611</v>
      </c>
      <c r="B6" s="103">
        <v>1712390</v>
      </c>
      <c r="C6" s="156" t="s">
        <v>1205</v>
      </c>
      <c r="D6" s="156" t="s">
        <v>20</v>
      </c>
      <c r="E6" s="156" t="s">
        <v>17</v>
      </c>
      <c r="F6" s="156" t="s">
        <v>1398</v>
      </c>
      <c r="G6" s="156" t="s">
        <v>1399</v>
      </c>
      <c r="H6" s="106">
        <v>310000</v>
      </c>
      <c r="I6" s="106">
        <v>65600</v>
      </c>
      <c r="J6" s="106">
        <v>212200</v>
      </c>
      <c r="K6" s="106">
        <v>277800</v>
      </c>
      <c r="L6" s="65">
        <f>K6/H6</f>
        <v>0.89612903225806451</v>
      </c>
      <c r="M6" s="103" t="s">
        <v>229</v>
      </c>
      <c r="N6" s="163">
        <v>1784</v>
      </c>
    </row>
    <row r="7" spans="1:17" ht="14.25">
      <c r="A7" s="121">
        <v>45693</v>
      </c>
      <c r="B7" s="107">
        <v>1730748</v>
      </c>
      <c r="C7" s="182" t="s">
        <v>1401</v>
      </c>
      <c r="D7" s="107" t="s">
        <v>19</v>
      </c>
      <c r="E7" s="109" t="s">
        <v>17</v>
      </c>
      <c r="F7" s="159" t="s">
        <v>1402</v>
      </c>
      <c r="G7" s="109" t="s">
        <v>1403</v>
      </c>
      <c r="H7" s="111">
        <v>110000</v>
      </c>
      <c r="I7" s="112">
        <v>80000</v>
      </c>
      <c r="J7" s="111">
        <v>79000</v>
      </c>
      <c r="K7" s="112">
        <v>159000</v>
      </c>
      <c r="L7" s="71"/>
      <c r="M7" s="151"/>
      <c r="N7" s="108"/>
    </row>
    <row r="8" spans="1:17" ht="14.25">
      <c r="A8" s="115">
        <v>45712</v>
      </c>
      <c r="B8" s="102">
        <v>1736544</v>
      </c>
      <c r="C8" s="116" t="s">
        <v>1300</v>
      </c>
      <c r="D8" s="102" t="s">
        <v>20</v>
      </c>
      <c r="E8" s="101" t="s">
        <v>17</v>
      </c>
      <c r="F8" s="102" t="s">
        <v>1405</v>
      </c>
      <c r="G8" s="101" t="s">
        <v>1404</v>
      </c>
      <c r="H8" s="105">
        <v>410000</v>
      </c>
      <c r="I8" s="106">
        <v>69500</v>
      </c>
      <c r="J8" s="105">
        <v>286600</v>
      </c>
      <c r="K8" s="106">
        <v>356100</v>
      </c>
      <c r="L8" s="65">
        <f>K8/H8</f>
        <v>0.86853658536585365</v>
      </c>
      <c r="M8" s="150" t="s">
        <v>229</v>
      </c>
      <c r="N8" s="103">
        <v>1632</v>
      </c>
    </row>
    <row r="9" spans="1:17" ht="14.25">
      <c r="A9" s="121">
        <v>45804</v>
      </c>
      <c r="B9" s="107">
        <v>1764094</v>
      </c>
      <c r="C9" s="118" t="s">
        <v>1175</v>
      </c>
      <c r="D9" s="107" t="s">
        <v>20</v>
      </c>
      <c r="E9" s="109" t="s">
        <v>17</v>
      </c>
      <c r="F9" s="110" t="s">
        <v>1414</v>
      </c>
      <c r="G9" s="108" t="s">
        <v>1415</v>
      </c>
      <c r="H9" s="111">
        <v>381000</v>
      </c>
      <c r="I9" s="112">
        <v>75000</v>
      </c>
      <c r="J9" s="111">
        <v>72000</v>
      </c>
      <c r="K9" s="112">
        <v>147000</v>
      </c>
      <c r="L9" s="71"/>
      <c r="M9" s="151"/>
      <c r="N9" s="164"/>
    </row>
    <row r="10" spans="1:17" ht="14.25">
      <c r="A10" s="121">
        <v>45807</v>
      </c>
      <c r="B10" s="107">
        <v>1765867</v>
      </c>
      <c r="C10" s="118" t="s">
        <v>1416</v>
      </c>
      <c r="D10" s="107" t="s">
        <v>19</v>
      </c>
      <c r="E10" s="109" t="s">
        <v>17</v>
      </c>
      <c r="F10" s="110" t="s">
        <v>540</v>
      </c>
      <c r="G10" s="108" t="s">
        <v>1417</v>
      </c>
      <c r="H10" s="111">
        <v>240000</v>
      </c>
      <c r="I10" s="112">
        <v>80000</v>
      </c>
      <c r="J10" s="111">
        <v>56400</v>
      </c>
      <c r="K10" s="112">
        <v>136400</v>
      </c>
      <c r="L10" s="71"/>
      <c r="M10" s="151" t="s">
        <v>1198</v>
      </c>
      <c r="N10" s="164">
        <v>576</v>
      </c>
    </row>
    <row r="11" spans="1:17" ht="14.25">
      <c r="A11" s="115">
        <v>45834</v>
      </c>
      <c r="B11" s="102">
        <v>1767275</v>
      </c>
      <c r="C11" s="116" t="s">
        <v>1425</v>
      </c>
      <c r="D11" s="102" t="s">
        <v>20</v>
      </c>
      <c r="E11" s="101" t="s">
        <v>17</v>
      </c>
      <c r="F11" s="104" t="s">
        <v>1418</v>
      </c>
      <c r="G11" s="103" t="s">
        <v>1420</v>
      </c>
      <c r="H11" s="105">
        <v>360000</v>
      </c>
      <c r="I11" s="106">
        <v>134000</v>
      </c>
      <c r="J11" s="105">
        <v>183000</v>
      </c>
      <c r="K11" s="106">
        <v>317000</v>
      </c>
      <c r="L11" s="65">
        <v>0.88</v>
      </c>
      <c r="M11" s="150" t="s">
        <v>229</v>
      </c>
      <c r="N11" s="163">
        <v>1260</v>
      </c>
    </row>
    <row r="12" spans="1:17" ht="14.25">
      <c r="A12" s="115">
        <v>45881</v>
      </c>
      <c r="B12" s="102">
        <v>1792851</v>
      </c>
      <c r="C12" s="116" t="s">
        <v>1432</v>
      </c>
      <c r="D12" s="102" t="s">
        <v>19</v>
      </c>
      <c r="E12" s="101" t="s">
        <v>17</v>
      </c>
      <c r="F12" s="104" t="s">
        <v>319</v>
      </c>
      <c r="G12" s="103" t="s">
        <v>1430</v>
      </c>
      <c r="H12" s="105">
        <v>330750</v>
      </c>
      <c r="I12" s="106">
        <v>158900</v>
      </c>
      <c r="J12" s="105">
        <v>134400</v>
      </c>
      <c r="K12" s="106">
        <v>293300</v>
      </c>
      <c r="L12" s="65">
        <v>0.89</v>
      </c>
      <c r="M12" s="150" t="s">
        <v>229</v>
      </c>
      <c r="N12" s="163">
        <v>768</v>
      </c>
    </row>
    <row r="13" spans="1:17" ht="14.25">
      <c r="A13" s="121">
        <v>45902</v>
      </c>
      <c r="B13" s="107">
        <v>1804061</v>
      </c>
      <c r="C13" s="118" t="s">
        <v>1434</v>
      </c>
      <c r="D13" s="107" t="s">
        <v>20</v>
      </c>
      <c r="E13" s="109" t="s">
        <v>1008</v>
      </c>
      <c r="F13" s="110" t="s">
        <v>1435</v>
      </c>
      <c r="G13" s="108" t="s">
        <v>1436</v>
      </c>
      <c r="H13" s="111">
        <v>23605</v>
      </c>
      <c r="I13" s="112">
        <v>19400</v>
      </c>
      <c r="J13" s="111">
        <v>900</v>
      </c>
      <c r="K13" s="112">
        <v>20300</v>
      </c>
      <c r="L13" s="71"/>
      <c r="M13" s="151"/>
      <c r="N13" s="164"/>
    </row>
    <row r="14" spans="1:17" ht="14.25">
      <c r="A14" s="121"/>
      <c r="B14" s="107"/>
      <c r="C14" s="116"/>
      <c r="D14" s="102"/>
      <c r="E14" s="109"/>
      <c r="F14" s="110"/>
      <c r="G14" s="108"/>
      <c r="H14" s="111"/>
      <c r="I14" s="112"/>
      <c r="J14" s="111"/>
      <c r="K14" s="106"/>
      <c r="L14" s="65"/>
      <c r="M14" s="150"/>
      <c r="N14" s="103"/>
    </row>
    <row r="15" spans="1:17" ht="15.75">
      <c r="A15" s="219" t="s">
        <v>703</v>
      </c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1"/>
    </row>
    <row r="16" spans="1:17" ht="14.25">
      <c r="A16" s="115">
        <v>45733</v>
      </c>
      <c r="B16" s="102">
        <v>1742005</v>
      </c>
      <c r="C16" s="116" t="s">
        <v>1433</v>
      </c>
      <c r="D16" s="102" t="s">
        <v>261</v>
      </c>
      <c r="E16" s="101" t="s">
        <v>17</v>
      </c>
      <c r="F16" s="104" t="s">
        <v>1131</v>
      </c>
      <c r="G16" s="103" t="s">
        <v>1406</v>
      </c>
      <c r="H16" s="105">
        <v>35000</v>
      </c>
      <c r="I16" s="106">
        <v>22600</v>
      </c>
      <c r="J16" s="105">
        <v>0</v>
      </c>
      <c r="K16" s="106">
        <v>22600</v>
      </c>
      <c r="L16" s="65">
        <f>K16/H16</f>
        <v>0.64571428571428569</v>
      </c>
      <c r="M16" s="150"/>
      <c r="N16" s="163"/>
    </row>
    <row r="17" spans="1:14" ht="14.25">
      <c r="A17" s="115">
        <v>45747</v>
      </c>
      <c r="B17" s="102">
        <v>1744222</v>
      </c>
      <c r="C17" s="116" t="s">
        <v>1423</v>
      </c>
      <c r="D17" s="102" t="s">
        <v>19</v>
      </c>
      <c r="E17" s="101" t="s">
        <v>17</v>
      </c>
      <c r="F17" s="128" t="s">
        <v>1408</v>
      </c>
      <c r="G17" s="103" t="s">
        <v>1409</v>
      </c>
      <c r="H17" s="105">
        <v>110000</v>
      </c>
      <c r="I17" s="106">
        <v>105000</v>
      </c>
      <c r="J17" s="105">
        <v>4600</v>
      </c>
      <c r="K17" s="106">
        <v>109600</v>
      </c>
      <c r="L17" s="65">
        <v>1</v>
      </c>
      <c r="M17" s="150"/>
      <c r="N17" s="163"/>
    </row>
    <row r="18" spans="1:14" ht="14.25">
      <c r="A18" s="115"/>
      <c r="B18" s="102"/>
      <c r="C18" s="116" t="s">
        <v>1407</v>
      </c>
      <c r="D18" s="102"/>
      <c r="E18" s="101"/>
      <c r="F18" s="128"/>
      <c r="G18" s="103"/>
      <c r="H18" s="105"/>
      <c r="I18" s="106"/>
      <c r="J18" s="105"/>
      <c r="K18" s="106"/>
      <c r="L18" s="65"/>
      <c r="M18" s="150"/>
      <c r="N18" s="163"/>
    </row>
    <row r="19" spans="1:14" ht="14.25">
      <c r="A19" s="115">
        <v>45777</v>
      </c>
      <c r="B19" s="102">
        <v>1755380</v>
      </c>
      <c r="C19" s="195" t="s">
        <v>1424</v>
      </c>
      <c r="D19" s="102" t="s">
        <v>19</v>
      </c>
      <c r="E19" s="101" t="s">
        <v>967</v>
      </c>
      <c r="F19" s="104" t="s">
        <v>1410</v>
      </c>
      <c r="G19" s="103" t="s">
        <v>1411</v>
      </c>
      <c r="H19" s="105">
        <v>25000</v>
      </c>
      <c r="I19" s="106">
        <v>18300</v>
      </c>
      <c r="J19" s="105">
        <v>0</v>
      </c>
      <c r="K19" s="106">
        <v>18300</v>
      </c>
      <c r="L19" s="65">
        <v>0.73</v>
      </c>
      <c r="M19" s="150"/>
      <c r="N19" s="163"/>
    </row>
    <row r="20" spans="1:14" s="140" customFormat="1" ht="14.25">
      <c r="A20" s="115">
        <v>45846</v>
      </c>
      <c r="B20" s="102">
        <v>1780561</v>
      </c>
      <c r="C20" s="116" t="s">
        <v>735</v>
      </c>
      <c r="D20" s="102" t="s">
        <v>20</v>
      </c>
      <c r="E20" s="101" t="s">
        <v>17</v>
      </c>
      <c r="F20" s="104" t="s">
        <v>1421</v>
      </c>
      <c r="G20" s="103" t="s">
        <v>1422</v>
      </c>
      <c r="H20" s="105">
        <v>355000</v>
      </c>
      <c r="I20" s="106">
        <v>130000</v>
      </c>
      <c r="J20" s="105">
        <v>253300</v>
      </c>
      <c r="K20" s="106">
        <v>383300</v>
      </c>
      <c r="L20" s="65">
        <v>1.08</v>
      </c>
      <c r="M20" s="150" t="s">
        <v>229</v>
      </c>
      <c r="N20" s="163">
        <v>952</v>
      </c>
    </row>
    <row r="21" spans="1:14" s="141" customFormat="1" ht="14.25">
      <c r="A21" s="121">
        <v>45860</v>
      </c>
      <c r="B21" s="107">
        <v>1783611</v>
      </c>
      <c r="C21" s="118" t="s">
        <v>1426</v>
      </c>
      <c r="D21" s="107" t="s">
        <v>20</v>
      </c>
      <c r="E21" s="109" t="s">
        <v>17</v>
      </c>
      <c r="F21" s="110" t="s">
        <v>1427</v>
      </c>
      <c r="G21" s="108" t="s">
        <v>1428</v>
      </c>
      <c r="H21" s="111">
        <v>65000</v>
      </c>
      <c r="I21" s="112">
        <v>101900</v>
      </c>
      <c r="J21" s="111">
        <v>37800</v>
      </c>
      <c r="K21" s="112">
        <v>139700</v>
      </c>
      <c r="L21" s="71"/>
      <c r="M21" s="151"/>
      <c r="N21" s="164"/>
    </row>
    <row r="22" spans="1:14" ht="14.25">
      <c r="A22" s="115"/>
      <c r="B22" s="102"/>
      <c r="C22" s="116"/>
      <c r="D22" s="101"/>
      <c r="E22" s="101"/>
      <c r="F22" s="192"/>
      <c r="G22" s="154" t="s">
        <v>1429</v>
      </c>
      <c r="H22" s="105"/>
      <c r="I22" s="106"/>
      <c r="J22" s="116"/>
      <c r="K22" s="106"/>
      <c r="L22" s="193"/>
      <c r="M22" s="150"/>
      <c r="N22" s="163"/>
    </row>
    <row r="23" spans="1:14" ht="14.25">
      <c r="A23" s="115">
        <v>45880</v>
      </c>
      <c r="B23" s="102">
        <v>1792552</v>
      </c>
      <c r="C23" s="116" t="s">
        <v>477</v>
      </c>
      <c r="D23" s="102" t="s">
        <v>19</v>
      </c>
      <c r="E23" s="101" t="s">
        <v>17</v>
      </c>
      <c r="F23" s="104" t="s">
        <v>1131</v>
      </c>
      <c r="G23" s="103" t="s">
        <v>1431</v>
      </c>
      <c r="H23" s="105">
        <v>150000</v>
      </c>
      <c r="I23" s="106">
        <v>175600</v>
      </c>
      <c r="J23" s="105">
        <v>0</v>
      </c>
      <c r="K23" s="106">
        <v>175600</v>
      </c>
      <c r="L23" s="65">
        <v>1.17</v>
      </c>
      <c r="M23" s="150"/>
      <c r="N23" s="163"/>
    </row>
    <row r="24" spans="1:14" ht="14.25">
      <c r="A24" s="115">
        <v>45926</v>
      </c>
      <c r="B24" s="103">
        <v>1808777</v>
      </c>
      <c r="C24" s="156" t="s">
        <v>592</v>
      </c>
      <c r="D24" s="157" t="s">
        <v>19</v>
      </c>
      <c r="E24" s="157" t="s">
        <v>17</v>
      </c>
      <c r="F24" s="157" t="s">
        <v>1437</v>
      </c>
      <c r="G24" s="157" t="s">
        <v>1438</v>
      </c>
      <c r="H24" s="106">
        <v>180000</v>
      </c>
      <c r="I24" s="106">
        <v>156400</v>
      </c>
      <c r="J24" s="106">
        <v>0</v>
      </c>
      <c r="K24" s="106">
        <v>156400</v>
      </c>
      <c r="L24" s="65">
        <v>0.87</v>
      </c>
      <c r="M24" s="150"/>
      <c r="N24" s="163"/>
    </row>
    <row r="25" spans="1:14" ht="15" customHeight="1">
      <c r="A25" s="115"/>
      <c r="B25" s="102"/>
      <c r="C25" s="116"/>
      <c r="D25" s="102"/>
      <c r="E25" s="101"/>
      <c r="F25" s="104"/>
      <c r="G25" s="103"/>
      <c r="H25" s="105"/>
      <c r="I25" s="106"/>
      <c r="J25" s="105"/>
      <c r="K25" s="106"/>
      <c r="L25" s="65"/>
      <c r="M25" s="150"/>
      <c r="N25" s="163"/>
    </row>
    <row r="26" spans="1:14" ht="14.25">
      <c r="A26" s="115"/>
      <c r="B26" s="102"/>
      <c r="C26" s="116"/>
      <c r="D26" s="102"/>
      <c r="E26" s="101"/>
      <c r="F26" s="104"/>
      <c r="G26" s="103"/>
      <c r="H26" s="105"/>
      <c r="I26" s="106"/>
      <c r="J26" s="105"/>
      <c r="K26" s="106"/>
      <c r="L26" s="65"/>
      <c r="M26" s="150"/>
      <c r="N26" s="163"/>
    </row>
    <row r="27" spans="1:14" ht="14.25">
      <c r="A27" s="115"/>
      <c r="B27" s="102"/>
      <c r="C27" s="116"/>
      <c r="D27" s="102"/>
      <c r="E27" s="101"/>
      <c r="F27" s="104"/>
      <c r="G27" s="103"/>
      <c r="H27" s="105"/>
      <c r="I27" s="106"/>
      <c r="J27" s="105"/>
      <c r="K27" s="106"/>
      <c r="L27" s="65"/>
      <c r="M27" s="150"/>
      <c r="N27" s="163"/>
    </row>
    <row r="28" spans="1:14" ht="14.25">
      <c r="A28" s="115"/>
      <c r="B28" s="102"/>
      <c r="C28" s="116"/>
      <c r="D28" s="102"/>
      <c r="E28" s="101"/>
      <c r="F28" s="104"/>
      <c r="G28" s="103"/>
      <c r="H28" s="105"/>
      <c r="I28" s="106"/>
      <c r="J28" s="105"/>
      <c r="K28" s="106"/>
      <c r="L28" s="65"/>
      <c r="M28" s="150"/>
      <c r="N28" s="163"/>
    </row>
    <row r="29" spans="1:14" ht="14.25">
      <c r="A29" s="115"/>
      <c r="B29" s="102"/>
      <c r="C29" s="116"/>
      <c r="D29" s="102"/>
      <c r="E29" s="101"/>
      <c r="F29" s="104"/>
      <c r="G29" s="103"/>
      <c r="H29" s="105"/>
      <c r="I29" s="106"/>
      <c r="J29" s="105"/>
      <c r="K29" s="106"/>
      <c r="L29" s="65"/>
      <c r="M29" s="150"/>
      <c r="N29" s="163"/>
    </row>
    <row r="30" spans="1:14" ht="14.25">
      <c r="A30" s="115"/>
      <c r="B30" s="102"/>
      <c r="C30" s="116"/>
      <c r="D30" s="102"/>
      <c r="E30" s="101"/>
      <c r="F30" s="104"/>
      <c r="G30" s="103"/>
      <c r="H30" s="105"/>
      <c r="I30" s="106"/>
      <c r="J30" s="105"/>
      <c r="K30" s="106"/>
      <c r="L30" s="65"/>
      <c r="M30" s="150"/>
      <c r="N30" s="163"/>
    </row>
    <row r="31" spans="1:14" ht="14.25">
      <c r="A31" s="115"/>
      <c r="B31" s="102"/>
      <c r="C31" s="116"/>
      <c r="D31" s="102"/>
      <c r="E31" s="101"/>
      <c r="F31" s="104"/>
      <c r="G31" s="103"/>
      <c r="H31" s="105"/>
      <c r="I31" s="106"/>
      <c r="J31" s="105"/>
      <c r="K31" s="106"/>
      <c r="L31" s="65"/>
      <c r="M31" s="150"/>
      <c r="N31" s="163"/>
    </row>
    <row r="32" spans="1:14" ht="14.25">
      <c r="A32" s="115"/>
      <c r="B32" s="102"/>
      <c r="C32" s="116"/>
      <c r="D32" s="102"/>
      <c r="E32" s="101"/>
      <c r="F32" s="104"/>
      <c r="G32" s="103"/>
      <c r="H32" s="105"/>
      <c r="I32" s="106"/>
      <c r="J32" s="105"/>
      <c r="K32" s="106"/>
      <c r="L32" s="65"/>
      <c r="M32" s="150"/>
      <c r="N32" s="163"/>
    </row>
    <row r="33" spans="1:17" ht="14.25">
      <c r="A33" s="115"/>
      <c r="B33" s="102"/>
      <c r="C33" s="116"/>
      <c r="D33" s="119"/>
      <c r="E33" s="101"/>
      <c r="F33" s="104"/>
      <c r="G33" s="103"/>
      <c r="H33" s="105"/>
      <c r="I33" s="106"/>
      <c r="J33" s="105"/>
      <c r="K33" s="106"/>
      <c r="L33" s="65"/>
      <c r="M33" s="150"/>
      <c r="N33" s="163"/>
    </row>
    <row r="34" spans="1:17" ht="14.25">
      <c r="A34" s="115"/>
      <c r="B34" s="102"/>
      <c r="C34" s="116"/>
      <c r="D34" s="119"/>
      <c r="E34" s="101"/>
      <c r="F34" s="104"/>
      <c r="G34" s="103"/>
      <c r="H34" s="105"/>
      <c r="I34" s="106"/>
      <c r="J34" s="105"/>
      <c r="K34" s="106"/>
      <c r="L34" s="65"/>
      <c r="M34" s="150"/>
      <c r="N34" s="163"/>
    </row>
    <row r="35" spans="1:17" ht="14.25">
      <c r="A35" s="115"/>
      <c r="B35" s="102"/>
      <c r="C35" s="116"/>
      <c r="D35" s="119"/>
      <c r="E35" s="101"/>
      <c r="F35" s="104"/>
      <c r="G35" s="103"/>
      <c r="H35" s="105"/>
      <c r="I35" s="106"/>
      <c r="J35" s="105"/>
      <c r="K35" s="106"/>
      <c r="L35" s="65"/>
      <c r="M35" s="150"/>
      <c r="N35" s="163"/>
    </row>
    <row r="36" spans="1:17" ht="15" customHeight="1" thickBot="1">
      <c r="A36" s="115"/>
      <c r="B36" s="102"/>
      <c r="C36" s="116"/>
      <c r="D36" s="119"/>
      <c r="E36" s="101"/>
      <c r="F36" s="104"/>
      <c r="G36" s="103"/>
      <c r="H36" s="148"/>
      <c r="I36" s="147"/>
      <c r="J36" s="148"/>
      <c r="K36" s="147"/>
      <c r="L36" s="160"/>
      <c r="M36" s="150"/>
      <c r="N36" s="163"/>
    </row>
    <row r="37" spans="1:17" ht="15" customHeight="1" thickBot="1">
      <c r="A37" s="142"/>
      <c r="B37" s="143"/>
      <c r="C37" s="144"/>
      <c r="D37" s="145"/>
      <c r="E37" s="146"/>
      <c r="G37" s="149" t="s">
        <v>34</v>
      </c>
      <c r="H37" s="222" t="s">
        <v>1442</v>
      </c>
      <c r="I37" s="223"/>
      <c r="J37" s="224"/>
      <c r="K37" s="225" t="s">
        <v>702</v>
      </c>
      <c r="L37" s="226"/>
      <c r="M37" s="226"/>
      <c r="N37" s="227"/>
    </row>
    <row r="38" spans="1:17" ht="14.25" customHeight="1">
      <c r="A38" s="228" t="s">
        <v>1190</v>
      </c>
      <c r="B38" s="229"/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30"/>
    </row>
    <row r="39" spans="1:17" ht="15" customHeight="1" thickBot="1">
      <c r="A39" s="231"/>
      <c r="B39" s="232"/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3"/>
    </row>
    <row r="40" spans="1:17" ht="20.25">
      <c r="A40" s="234"/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162"/>
    </row>
    <row r="41" spans="1:17" ht="15.75">
      <c r="A41" s="212" t="s">
        <v>704</v>
      </c>
      <c r="B41" s="213"/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4"/>
      <c r="Q41" s="178"/>
    </row>
    <row r="42" spans="1:17" ht="14.25">
      <c r="A42" s="115">
        <v>45798</v>
      </c>
      <c r="B42" s="102">
        <v>1759531</v>
      </c>
      <c r="C42" s="116" t="s">
        <v>980</v>
      </c>
      <c r="D42" s="102" t="s">
        <v>1412</v>
      </c>
      <c r="E42" s="101" t="s">
        <v>17</v>
      </c>
      <c r="F42" s="104" t="s">
        <v>992</v>
      </c>
      <c r="G42" s="103" t="s">
        <v>1419</v>
      </c>
      <c r="H42" s="105">
        <v>490000</v>
      </c>
      <c r="I42" s="106">
        <v>142700</v>
      </c>
      <c r="J42" s="105">
        <v>343400</v>
      </c>
      <c r="K42" s="106">
        <v>486100</v>
      </c>
      <c r="L42" s="65">
        <v>1</v>
      </c>
      <c r="M42" s="150" t="s">
        <v>1413</v>
      </c>
      <c r="N42" s="103">
        <v>1388</v>
      </c>
    </row>
    <row r="43" spans="1:17" s="177" customFormat="1" ht="14.25">
      <c r="A43" s="183"/>
      <c r="B43" s="184"/>
      <c r="C43" s="185"/>
      <c r="D43" s="184"/>
      <c r="E43" s="186"/>
      <c r="F43" s="187"/>
      <c r="G43" s="188"/>
      <c r="H43" s="189"/>
      <c r="I43" s="190"/>
      <c r="J43" s="189"/>
      <c r="K43" s="190"/>
      <c r="L43" s="166"/>
      <c r="M43" s="191"/>
      <c r="N43" s="188"/>
    </row>
    <row r="44" spans="1:17" ht="14.25">
      <c r="A44" s="115"/>
      <c r="B44" s="102"/>
      <c r="C44" s="116"/>
      <c r="D44" s="102"/>
      <c r="E44" s="101"/>
      <c r="F44" s="104"/>
      <c r="G44" s="103"/>
      <c r="H44" s="105"/>
      <c r="I44" s="106"/>
      <c r="J44" s="105"/>
      <c r="K44" s="106"/>
      <c r="L44" s="65"/>
      <c r="M44" s="150"/>
      <c r="N44" s="103"/>
    </row>
    <row r="45" spans="1:17" s="140" customFormat="1" ht="14.25">
      <c r="A45" s="115"/>
      <c r="B45" s="102"/>
      <c r="C45" s="116"/>
      <c r="D45" s="102"/>
      <c r="E45" s="101"/>
      <c r="F45" s="104"/>
      <c r="G45" s="103"/>
      <c r="H45" s="105"/>
      <c r="I45" s="106"/>
      <c r="J45" s="105"/>
      <c r="K45" s="106"/>
      <c r="L45" s="65"/>
      <c r="M45" s="150"/>
      <c r="N45" s="103"/>
    </row>
    <row r="46" spans="1:17" s="141" customFormat="1" ht="14.25">
      <c r="A46" s="115"/>
      <c r="B46" s="102"/>
      <c r="C46" s="101"/>
      <c r="D46" s="115"/>
      <c r="E46" s="102"/>
      <c r="F46" s="101"/>
      <c r="G46" s="115"/>
      <c r="H46" s="105"/>
      <c r="I46" s="105"/>
      <c r="J46" s="105"/>
      <c r="K46" s="105"/>
      <c r="L46" s="65"/>
      <c r="M46" s="150"/>
      <c r="N46" s="102"/>
    </row>
    <row r="47" spans="1:17" s="141" customFormat="1" ht="14.25">
      <c r="A47" s="115"/>
      <c r="B47" s="102"/>
      <c r="C47" s="116"/>
      <c r="D47" s="115"/>
      <c r="E47" s="102"/>
      <c r="F47" s="116"/>
      <c r="G47" s="115"/>
      <c r="H47" s="102"/>
      <c r="I47" s="116"/>
      <c r="J47" s="115"/>
      <c r="K47" s="102"/>
      <c r="L47" s="116"/>
      <c r="M47" s="115"/>
      <c r="N47" s="102"/>
    </row>
    <row r="48" spans="1:17" s="140" customFormat="1" ht="14.25">
      <c r="A48" s="115"/>
      <c r="B48" s="102"/>
      <c r="C48" s="101"/>
      <c r="D48" s="102"/>
      <c r="E48" s="101"/>
      <c r="F48" s="104"/>
      <c r="G48" s="103"/>
      <c r="H48" s="105"/>
      <c r="I48" s="106"/>
      <c r="J48" s="105"/>
      <c r="K48" s="106"/>
      <c r="L48" s="65"/>
      <c r="M48" s="150"/>
      <c r="N48" s="103"/>
    </row>
    <row r="49" spans="1:14" ht="15" customHeight="1">
      <c r="A49" s="115"/>
      <c r="B49" s="102"/>
      <c r="C49" s="116"/>
      <c r="D49" s="102"/>
      <c r="E49" s="101"/>
      <c r="F49" s="104"/>
      <c r="G49" s="103"/>
      <c r="H49" s="105"/>
      <c r="I49" s="106"/>
      <c r="J49" s="105"/>
      <c r="K49" s="106"/>
      <c r="L49" s="65"/>
      <c r="M49" s="150"/>
      <c r="N49" s="103"/>
    </row>
    <row r="50" spans="1:14" ht="15" customHeight="1">
      <c r="A50" s="121"/>
      <c r="B50" s="107"/>
      <c r="C50" s="118"/>
      <c r="D50" s="107"/>
      <c r="E50" s="109"/>
      <c r="F50" s="110"/>
      <c r="G50" s="108"/>
      <c r="H50" s="111"/>
      <c r="I50" s="112"/>
      <c r="J50" s="111"/>
      <c r="K50" s="112"/>
      <c r="L50" s="71"/>
      <c r="M50" s="151"/>
      <c r="N50" s="108"/>
    </row>
    <row r="51" spans="1:14" ht="15" customHeight="1">
      <c r="A51" s="115"/>
      <c r="B51" s="102"/>
      <c r="C51" s="116"/>
      <c r="D51" s="102"/>
      <c r="E51" s="101"/>
      <c r="F51" s="104"/>
      <c r="G51" s="103"/>
      <c r="H51" s="105"/>
      <c r="I51" s="106"/>
      <c r="J51" s="105"/>
      <c r="K51" s="106"/>
      <c r="L51" s="65"/>
      <c r="M51" s="150"/>
      <c r="N51" s="103"/>
    </row>
    <row r="52" spans="1:14" ht="15" customHeight="1">
      <c r="A52" s="115"/>
      <c r="B52" s="102"/>
      <c r="C52" s="116"/>
      <c r="D52" s="102"/>
      <c r="E52" s="101"/>
      <c r="F52" s="104"/>
      <c r="G52" s="103"/>
      <c r="H52" s="105"/>
      <c r="I52" s="106"/>
      <c r="J52" s="105"/>
      <c r="K52" s="112"/>
      <c r="L52" s="65"/>
      <c r="M52" s="150"/>
      <c r="N52" s="103"/>
    </row>
    <row r="53" spans="1:14" ht="15" customHeight="1">
      <c r="A53" s="115"/>
      <c r="B53" s="102"/>
      <c r="C53" s="116"/>
      <c r="D53" s="102"/>
      <c r="E53" s="101"/>
      <c r="F53" s="104"/>
      <c r="G53" s="103"/>
      <c r="H53" s="105"/>
      <c r="I53" s="106"/>
      <c r="J53" s="105"/>
      <c r="K53" s="112"/>
      <c r="L53" s="65"/>
      <c r="M53" s="150"/>
      <c r="N53" s="103"/>
    </row>
    <row r="54" spans="1:14" ht="15" customHeight="1">
      <c r="A54" s="115"/>
      <c r="B54" s="102"/>
      <c r="C54" s="116"/>
      <c r="D54" s="102"/>
      <c r="E54" s="101"/>
      <c r="F54" s="104"/>
      <c r="G54" s="103"/>
      <c r="H54" s="105"/>
      <c r="I54" s="106"/>
      <c r="J54" s="105"/>
      <c r="K54" s="112"/>
      <c r="L54" s="65"/>
      <c r="M54" s="150"/>
      <c r="N54" s="103"/>
    </row>
    <row r="55" spans="1:14" ht="15" customHeight="1">
      <c r="A55" s="115"/>
      <c r="B55" s="102"/>
      <c r="C55" s="116"/>
      <c r="D55" s="102"/>
      <c r="E55" s="101"/>
      <c r="F55" s="104"/>
      <c r="G55" s="103"/>
      <c r="H55" s="105"/>
      <c r="I55" s="106"/>
      <c r="J55" s="105"/>
      <c r="K55" s="112"/>
      <c r="L55" s="65"/>
      <c r="M55" s="150"/>
      <c r="N55" s="103"/>
    </row>
    <row r="56" spans="1:14" ht="15" customHeight="1">
      <c r="A56" s="219" t="s">
        <v>148</v>
      </c>
      <c r="B56" s="220"/>
      <c r="C56" s="220"/>
      <c r="D56" s="220"/>
      <c r="E56" s="220"/>
      <c r="F56" s="220"/>
      <c r="G56" s="220"/>
      <c r="H56" s="220"/>
      <c r="I56" s="220"/>
      <c r="J56" s="220"/>
      <c r="K56" s="220"/>
      <c r="L56" s="220"/>
      <c r="M56" s="220"/>
      <c r="N56" s="221"/>
    </row>
    <row r="57" spans="1:14" s="141" customFormat="1" ht="15" customHeight="1">
      <c r="A57" s="115"/>
      <c r="B57" s="102"/>
      <c r="C57" s="116"/>
      <c r="D57" s="102"/>
      <c r="E57" s="101"/>
      <c r="F57" s="104"/>
      <c r="G57" s="103"/>
      <c r="H57" s="105"/>
      <c r="I57" s="106"/>
      <c r="J57" s="105"/>
      <c r="K57" s="106"/>
      <c r="L57" s="65"/>
      <c r="M57" s="150"/>
      <c r="N57" s="103"/>
    </row>
    <row r="58" spans="1:14" ht="15" customHeight="1">
      <c r="A58" s="115"/>
      <c r="B58" s="102"/>
      <c r="C58" s="116"/>
      <c r="D58" s="102"/>
      <c r="E58" s="101"/>
      <c r="F58" s="104"/>
      <c r="G58" s="103"/>
      <c r="H58" s="105"/>
      <c r="I58" s="106"/>
      <c r="J58" s="105"/>
      <c r="K58" s="106"/>
      <c r="L58" s="166"/>
      <c r="M58" s="150"/>
      <c r="N58" s="103"/>
    </row>
    <row r="59" spans="1:14" ht="15" customHeight="1">
      <c r="A59" s="115"/>
      <c r="B59" s="102"/>
      <c r="C59" s="116"/>
      <c r="D59" s="102"/>
      <c r="E59" s="101"/>
      <c r="F59" s="104"/>
      <c r="G59" s="103"/>
      <c r="H59" s="105"/>
      <c r="I59" s="106"/>
      <c r="J59" s="105"/>
      <c r="K59" s="106"/>
      <c r="L59" s="65"/>
      <c r="M59" s="150"/>
      <c r="N59" s="103"/>
    </row>
    <row r="60" spans="1:14" ht="14.25">
      <c r="A60" s="115"/>
      <c r="B60" s="102"/>
      <c r="C60" s="116"/>
      <c r="D60" s="102"/>
      <c r="E60" s="101"/>
      <c r="F60" s="102"/>
      <c r="G60" s="39"/>
      <c r="H60" s="194"/>
      <c r="I60" s="106"/>
      <c r="J60" s="105"/>
      <c r="K60" s="106"/>
      <c r="L60" s="65"/>
      <c r="M60" s="150"/>
      <c r="N60" s="163"/>
    </row>
    <row r="61" spans="1:14" ht="14.25">
      <c r="A61" s="121"/>
      <c r="B61" s="107"/>
      <c r="C61" s="118"/>
      <c r="D61" s="122"/>
      <c r="E61" s="109"/>
      <c r="F61" s="110"/>
      <c r="G61" s="108"/>
      <c r="H61" s="111"/>
      <c r="I61" s="112"/>
      <c r="J61" s="111"/>
      <c r="K61" s="112"/>
      <c r="L61" s="71"/>
      <c r="M61" s="151"/>
      <c r="N61" s="108"/>
    </row>
    <row r="62" spans="1:14" ht="14.25">
      <c r="A62" s="121"/>
      <c r="B62" s="107"/>
      <c r="C62" s="118"/>
      <c r="D62" s="122"/>
      <c r="E62" s="109"/>
      <c r="F62" s="110"/>
      <c r="G62" s="108"/>
      <c r="H62" s="111"/>
      <c r="I62" s="112"/>
      <c r="J62" s="111"/>
      <c r="K62" s="112"/>
      <c r="L62" s="71"/>
      <c r="M62" s="151"/>
      <c r="N62" s="108"/>
    </row>
    <row r="63" spans="1:14" ht="14.25">
      <c r="A63" s="115"/>
      <c r="B63" s="102"/>
      <c r="C63" s="116"/>
      <c r="D63" s="119"/>
      <c r="E63" s="101"/>
      <c r="F63" s="104"/>
      <c r="G63" s="103"/>
      <c r="H63" s="105"/>
      <c r="I63" s="106"/>
      <c r="J63" s="105"/>
      <c r="K63" s="106"/>
      <c r="L63" s="65"/>
      <c r="M63" s="150"/>
      <c r="N63" s="103"/>
    </row>
    <row r="64" spans="1:14" ht="15.75">
      <c r="A64" s="216" t="s">
        <v>962</v>
      </c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8"/>
    </row>
    <row r="65" spans="1:14" ht="14.25">
      <c r="A65" s="115"/>
      <c r="B65" s="102"/>
      <c r="C65" s="116"/>
      <c r="D65" s="119"/>
      <c r="E65" s="101"/>
      <c r="F65" s="104"/>
      <c r="G65" s="103"/>
      <c r="H65" s="105"/>
      <c r="I65" s="106"/>
      <c r="J65" s="105"/>
      <c r="K65" s="106"/>
      <c r="L65" s="65"/>
      <c r="M65" s="150"/>
      <c r="N65" s="103"/>
    </row>
    <row r="66" spans="1:14" ht="14.25">
      <c r="A66" s="115"/>
      <c r="B66" s="102"/>
      <c r="C66" s="116"/>
      <c r="D66" s="119"/>
      <c r="E66" s="101"/>
      <c r="F66" s="104"/>
      <c r="G66" s="103"/>
      <c r="H66" s="105"/>
      <c r="I66" s="106"/>
      <c r="J66" s="105"/>
      <c r="K66" s="106"/>
      <c r="L66" s="65"/>
      <c r="M66" s="150"/>
      <c r="N66" s="103"/>
    </row>
    <row r="67" spans="1:14" ht="14.25">
      <c r="A67" s="115"/>
      <c r="B67" s="102"/>
      <c r="C67" s="116"/>
      <c r="D67" s="119"/>
      <c r="E67" s="101"/>
      <c r="F67" s="104"/>
      <c r="G67" s="103"/>
      <c r="H67" s="105"/>
      <c r="I67" s="106"/>
      <c r="J67" s="105"/>
      <c r="K67" s="106"/>
      <c r="L67" s="65"/>
      <c r="M67" s="150"/>
      <c r="N67" s="103"/>
    </row>
    <row r="68" spans="1:14" ht="14.25">
      <c r="A68" s="115"/>
      <c r="B68" s="102"/>
      <c r="C68" s="116"/>
      <c r="D68" s="119"/>
      <c r="E68" s="101"/>
      <c r="F68" s="104"/>
      <c r="G68" s="103"/>
      <c r="H68" s="105"/>
      <c r="I68" s="106"/>
      <c r="J68" s="105"/>
      <c r="K68" s="106"/>
      <c r="L68" s="65"/>
      <c r="M68" s="150"/>
      <c r="N68" s="103"/>
    </row>
    <row r="69" spans="1:14" ht="14.25">
      <c r="A69" s="115"/>
      <c r="B69" s="102"/>
      <c r="C69" s="116"/>
      <c r="D69" s="119"/>
      <c r="E69" s="101"/>
      <c r="F69" s="104"/>
      <c r="G69" s="103"/>
      <c r="H69" s="105"/>
      <c r="I69" s="106"/>
      <c r="J69" s="105"/>
      <c r="K69" s="106"/>
      <c r="L69" s="65"/>
      <c r="M69" s="150"/>
      <c r="N69" s="103"/>
    </row>
    <row r="70" spans="1:14" ht="14.25">
      <c r="A70" s="115"/>
      <c r="B70" s="102"/>
      <c r="C70" s="116"/>
      <c r="D70" s="119"/>
      <c r="E70" s="101"/>
      <c r="F70" s="104"/>
      <c r="G70" s="103"/>
      <c r="H70" s="105"/>
      <c r="I70" s="106"/>
      <c r="J70" s="105"/>
      <c r="K70" s="106"/>
      <c r="L70" s="65"/>
      <c r="M70" s="150"/>
      <c r="N70" s="103"/>
    </row>
    <row r="71" spans="1:14" ht="14.25">
      <c r="A71" s="115"/>
      <c r="B71" s="102"/>
      <c r="C71" s="116"/>
      <c r="D71" s="119"/>
      <c r="E71" s="101"/>
      <c r="F71" s="104"/>
      <c r="G71" s="103"/>
      <c r="H71" s="105"/>
      <c r="I71" s="106"/>
      <c r="J71" s="105"/>
      <c r="K71" s="106"/>
      <c r="L71" s="65"/>
      <c r="M71" s="150"/>
      <c r="N71" s="103"/>
    </row>
    <row r="72" spans="1:14" ht="14.25">
      <c r="A72" s="115"/>
      <c r="B72" s="102"/>
      <c r="C72" s="116"/>
      <c r="D72" s="119"/>
      <c r="E72" s="101"/>
      <c r="F72" s="104"/>
      <c r="G72" s="103"/>
      <c r="H72" s="105"/>
      <c r="I72" s="106"/>
      <c r="J72" s="105"/>
      <c r="K72" s="106"/>
      <c r="L72" s="65"/>
      <c r="M72" s="150"/>
      <c r="N72" s="103"/>
    </row>
    <row r="73" spans="1:14" ht="15" thickBot="1">
      <c r="A73" s="115"/>
      <c r="B73" s="102"/>
      <c r="C73" s="116"/>
      <c r="D73" s="119"/>
      <c r="E73" s="101"/>
      <c r="F73" s="104"/>
      <c r="G73" s="103"/>
      <c r="H73" s="105"/>
      <c r="I73" s="106"/>
      <c r="J73" s="105"/>
      <c r="K73" s="147"/>
      <c r="L73" s="160"/>
      <c r="M73" s="161"/>
      <c r="N73" s="103"/>
    </row>
    <row r="74" spans="1:14" ht="16.5" thickBot="1">
      <c r="A74" s="142"/>
      <c r="B74" s="143"/>
      <c r="C74" s="144"/>
      <c r="D74" s="145"/>
      <c r="E74" s="146"/>
      <c r="G74" s="149" t="s">
        <v>34</v>
      </c>
      <c r="H74" s="222" t="s">
        <v>1443</v>
      </c>
      <c r="I74" s="223"/>
      <c r="J74" s="224"/>
      <c r="K74" s="225" t="s">
        <v>702</v>
      </c>
      <c r="L74" s="226"/>
      <c r="M74" s="226"/>
      <c r="N74" s="227"/>
    </row>
    <row r="75" spans="1:14" ht="12.75" customHeight="1">
      <c r="A75" s="228" t="s">
        <v>1190</v>
      </c>
      <c r="B75" s="229"/>
      <c r="C75" s="229"/>
      <c r="D75" s="229"/>
      <c r="E75" s="229"/>
      <c r="F75" s="229"/>
      <c r="G75" s="229"/>
      <c r="H75" s="229"/>
      <c r="I75" s="229"/>
      <c r="J75" s="229"/>
      <c r="K75" s="229"/>
      <c r="L75" s="229"/>
      <c r="M75" s="229"/>
      <c r="N75" s="230"/>
    </row>
    <row r="76" spans="1:14" ht="13.5" customHeight="1" thickBot="1">
      <c r="A76" s="231"/>
      <c r="B76" s="232"/>
      <c r="C76" s="232"/>
      <c r="D76" s="232"/>
      <c r="E76" s="232"/>
      <c r="F76" s="232"/>
      <c r="G76" s="232"/>
      <c r="H76" s="232"/>
      <c r="I76" s="232"/>
      <c r="J76" s="232"/>
      <c r="K76" s="232"/>
      <c r="L76" s="232"/>
      <c r="M76" s="232"/>
      <c r="N76" s="233"/>
    </row>
    <row r="77" spans="1:14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4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4">
      <c r="B79" s="1"/>
    </row>
  </sheetData>
  <mergeCells count="27">
    <mergeCell ref="A56:N56"/>
    <mergeCell ref="A64:N64"/>
    <mergeCell ref="H74:J74"/>
    <mergeCell ref="K74:N74"/>
    <mergeCell ref="A75:N76"/>
    <mergeCell ref="A41:N41"/>
    <mergeCell ref="J2:J3"/>
    <mergeCell ref="K2:K3"/>
    <mergeCell ref="L2:L3"/>
    <mergeCell ref="M2:M3"/>
    <mergeCell ref="N2:N3"/>
    <mergeCell ref="A4:N4"/>
    <mergeCell ref="A15:N15"/>
    <mergeCell ref="H37:J37"/>
    <mergeCell ref="K37:N37"/>
    <mergeCell ref="A38:N39"/>
    <mergeCell ref="A40:M40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" right="0" top="0.25" bottom="0" header="0.46" footer="0.5"/>
  <pageSetup orientation="landscape" horizontalDpi="1200" verticalDpi="1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9FF71-1A9D-4C0D-8698-3A9C7D7F8031}">
  <dimension ref="A1:Q79"/>
  <sheetViews>
    <sheetView tabSelected="1" zoomScale="110" zoomScaleNormal="110" zoomScaleSheetLayoutView="110" workbookViewId="0">
      <pane ySplit="3" topLeftCell="A4" activePane="bottomLeft" state="frozen"/>
      <selection pane="bottomLeft" activeCell="N11" sqref="N11"/>
    </sheetView>
  </sheetViews>
  <sheetFormatPr defaultRowHeight="12.75"/>
  <cols>
    <col min="1" max="1" width="11" customWidth="1"/>
    <col min="2" max="2" width="9.140625" customWidth="1"/>
    <col min="3" max="3" width="13" customWidth="1"/>
    <col min="4" max="4" width="4.85546875" customWidth="1"/>
    <col min="5" max="5" width="5.28515625" customWidth="1"/>
    <col min="6" max="6" width="13.5703125" customWidth="1"/>
    <col min="7" max="7" width="13.42578125" customWidth="1"/>
    <col min="8" max="8" width="9.85546875" customWidth="1"/>
    <col min="9" max="9" width="8.7109375" customWidth="1"/>
    <col min="10" max="10" width="9.7109375" customWidth="1"/>
    <col min="11" max="11" width="9.85546875" customWidth="1"/>
    <col min="12" max="12" width="6.5703125" customWidth="1"/>
    <col min="13" max="13" width="4.5703125" customWidth="1"/>
    <col min="14" max="14" width="7.7109375" customWidth="1"/>
  </cols>
  <sheetData>
    <row r="1" spans="1:17" ht="21.95" customHeight="1" thickBot="1">
      <c r="A1" s="204" t="s">
        <v>1439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6"/>
    </row>
    <row r="2" spans="1:17">
      <c r="A2" s="207" t="s">
        <v>0</v>
      </c>
      <c r="B2" s="208" t="s">
        <v>595</v>
      </c>
      <c r="C2" s="209" t="s">
        <v>1194</v>
      </c>
      <c r="D2" s="210" t="s">
        <v>4</v>
      </c>
      <c r="E2" s="209" t="s">
        <v>1193</v>
      </c>
      <c r="F2" s="210" t="s">
        <v>7</v>
      </c>
      <c r="G2" s="210" t="s">
        <v>8</v>
      </c>
      <c r="H2" s="210" t="s">
        <v>1191</v>
      </c>
      <c r="I2" s="211" t="s">
        <v>1195</v>
      </c>
      <c r="J2" s="209" t="s">
        <v>1196</v>
      </c>
      <c r="K2" s="211" t="s">
        <v>1197</v>
      </c>
      <c r="L2" s="210" t="s">
        <v>16</v>
      </c>
      <c r="M2" s="215" t="s">
        <v>1192</v>
      </c>
      <c r="N2" s="215" t="s">
        <v>1241</v>
      </c>
    </row>
    <row r="3" spans="1:17">
      <c r="A3" s="207"/>
      <c r="B3" s="208"/>
      <c r="C3" s="209"/>
      <c r="D3" s="210"/>
      <c r="E3" s="209"/>
      <c r="F3" s="210"/>
      <c r="G3" s="210"/>
      <c r="H3" s="210"/>
      <c r="I3" s="211"/>
      <c r="J3" s="209"/>
      <c r="K3" s="211"/>
      <c r="L3" s="210"/>
      <c r="M3" s="215"/>
      <c r="N3" s="215"/>
    </row>
    <row r="4" spans="1:17" ht="15.75">
      <c r="A4" s="216" t="s">
        <v>22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8"/>
    </row>
    <row r="5" spans="1:17" ht="14.25">
      <c r="A5" s="121">
        <v>45932</v>
      </c>
      <c r="B5" s="107">
        <v>1812134</v>
      </c>
      <c r="C5" s="118" t="s">
        <v>549</v>
      </c>
      <c r="D5" s="107" t="s">
        <v>19</v>
      </c>
      <c r="E5" s="109" t="s">
        <v>17</v>
      </c>
      <c r="F5" s="107" t="s">
        <v>1444</v>
      </c>
      <c r="G5" s="109" t="s">
        <v>1445</v>
      </c>
      <c r="H5" s="111">
        <v>400000</v>
      </c>
      <c r="I5" s="112">
        <v>91700</v>
      </c>
      <c r="J5" s="111">
        <v>196200</v>
      </c>
      <c r="K5" s="112">
        <v>287900</v>
      </c>
      <c r="L5" s="71"/>
      <c r="M5" s="151" t="s">
        <v>1198</v>
      </c>
      <c r="N5" s="112">
        <v>1008</v>
      </c>
      <c r="Q5" s="181"/>
    </row>
    <row r="6" spans="1:17" s="140" customFormat="1" ht="14.25">
      <c r="A6" s="121"/>
      <c r="B6" s="108"/>
      <c r="C6" s="179" t="s">
        <v>599</v>
      </c>
      <c r="D6" s="179" t="s">
        <v>19</v>
      </c>
      <c r="E6" s="179" t="s">
        <v>17</v>
      </c>
      <c r="F6" s="179"/>
      <c r="G6" s="179"/>
      <c r="H6" s="112"/>
      <c r="I6" s="112"/>
      <c r="J6" s="112"/>
      <c r="K6" s="112"/>
      <c r="L6" s="71"/>
      <c r="M6" s="108"/>
      <c r="N6" s="164"/>
    </row>
    <row r="7" spans="1:17" ht="14.25">
      <c r="A7" s="121">
        <v>45962</v>
      </c>
      <c r="B7" s="107">
        <v>1833652</v>
      </c>
      <c r="C7" s="182" t="s">
        <v>1300</v>
      </c>
      <c r="D7" s="107" t="s">
        <v>20</v>
      </c>
      <c r="E7" s="109" t="s">
        <v>18</v>
      </c>
      <c r="F7" s="159" t="s">
        <v>1453</v>
      </c>
      <c r="G7" s="109" t="s">
        <v>1454</v>
      </c>
      <c r="H7" s="111">
        <v>300000</v>
      </c>
      <c r="I7" s="112">
        <v>69500</v>
      </c>
      <c r="J7" s="111">
        <v>284200</v>
      </c>
      <c r="K7" s="112">
        <v>353700</v>
      </c>
      <c r="L7" s="71"/>
      <c r="M7" s="151"/>
      <c r="N7" s="108"/>
    </row>
    <row r="8" spans="1:17" ht="14.25">
      <c r="A8" s="121">
        <v>46176</v>
      </c>
      <c r="B8" s="107">
        <v>1880688</v>
      </c>
      <c r="C8" s="118" t="s">
        <v>1052</v>
      </c>
      <c r="D8" s="107" t="s">
        <v>20</v>
      </c>
      <c r="E8" s="109" t="s">
        <v>17</v>
      </c>
      <c r="F8" s="107" t="s">
        <v>1054</v>
      </c>
      <c r="G8" s="109" t="s">
        <v>1469</v>
      </c>
      <c r="H8" s="111">
        <v>138500</v>
      </c>
      <c r="I8" s="112">
        <v>25000</v>
      </c>
      <c r="J8" s="111">
        <v>67400</v>
      </c>
      <c r="K8" s="112">
        <v>92400</v>
      </c>
      <c r="L8" s="71"/>
      <c r="M8" s="151" t="s">
        <v>229</v>
      </c>
      <c r="N8" s="108">
        <v>960</v>
      </c>
    </row>
    <row r="9" spans="1:17" s="141" customFormat="1" ht="14.25">
      <c r="A9" s="115">
        <v>46237</v>
      </c>
      <c r="B9" s="102">
        <v>1905326</v>
      </c>
      <c r="C9" s="116" t="s">
        <v>1478</v>
      </c>
      <c r="D9" s="102" t="s">
        <v>20</v>
      </c>
      <c r="E9" s="101" t="s">
        <v>40</v>
      </c>
      <c r="F9" s="104" t="s">
        <v>1479</v>
      </c>
      <c r="G9" s="103" t="s">
        <v>1480</v>
      </c>
      <c r="H9" s="105">
        <v>655000</v>
      </c>
      <c r="I9" s="106">
        <v>187500</v>
      </c>
      <c r="J9" s="105">
        <v>408700</v>
      </c>
      <c r="K9" s="106">
        <v>596200</v>
      </c>
      <c r="L9" s="65">
        <v>0.91</v>
      </c>
      <c r="M9" s="150" t="s">
        <v>229</v>
      </c>
      <c r="N9" s="163">
        <v>1657</v>
      </c>
    </row>
    <row r="10" spans="1:17" ht="14.25">
      <c r="A10" s="121">
        <v>46248</v>
      </c>
      <c r="B10" s="107">
        <v>1910169</v>
      </c>
      <c r="C10" s="118" t="s">
        <v>1489</v>
      </c>
      <c r="D10" s="107" t="s">
        <v>20</v>
      </c>
      <c r="E10" s="109" t="s">
        <v>17</v>
      </c>
      <c r="F10" s="110" t="s">
        <v>1490</v>
      </c>
      <c r="G10" s="108" t="s">
        <v>1491</v>
      </c>
      <c r="H10" s="111">
        <v>159000</v>
      </c>
      <c r="I10" s="112">
        <v>27000</v>
      </c>
      <c r="J10" s="111">
        <v>158100</v>
      </c>
      <c r="K10" s="112">
        <v>185100</v>
      </c>
      <c r="L10" s="71"/>
      <c r="M10" s="151" t="s">
        <v>1198</v>
      </c>
      <c r="N10" s="164">
        <v>2212</v>
      </c>
    </row>
    <row r="11" spans="1:17" ht="14.25">
      <c r="A11" s="115"/>
      <c r="B11" s="102"/>
      <c r="C11" s="116"/>
      <c r="D11" s="102"/>
      <c r="E11" s="101"/>
      <c r="F11" s="104"/>
      <c r="G11" s="103"/>
      <c r="H11" s="105"/>
      <c r="I11" s="106"/>
      <c r="J11" s="105"/>
      <c r="K11" s="106"/>
      <c r="L11" s="65"/>
      <c r="M11" s="150"/>
      <c r="N11" s="163"/>
    </row>
    <row r="12" spans="1:17" ht="14.25">
      <c r="A12" s="115"/>
      <c r="B12" s="102"/>
      <c r="C12" s="116"/>
      <c r="D12" s="102"/>
      <c r="E12" s="101"/>
      <c r="F12" s="104"/>
      <c r="G12" s="103"/>
      <c r="H12" s="105"/>
      <c r="I12" s="106"/>
      <c r="J12" s="105"/>
      <c r="K12" s="106"/>
      <c r="L12" s="65"/>
      <c r="M12" s="150"/>
      <c r="N12" s="163"/>
    </row>
    <row r="13" spans="1:17" ht="14.25">
      <c r="A13" s="121"/>
      <c r="B13" s="107"/>
      <c r="C13" s="118"/>
      <c r="D13" s="107"/>
      <c r="E13" s="109"/>
      <c r="F13" s="110"/>
      <c r="G13" s="108"/>
      <c r="H13" s="111"/>
      <c r="I13" s="112"/>
      <c r="J13" s="111"/>
      <c r="K13" s="112"/>
      <c r="L13" s="71"/>
      <c r="M13" s="151"/>
      <c r="N13" s="164"/>
    </row>
    <row r="14" spans="1:17" ht="14.25">
      <c r="A14" s="121"/>
      <c r="B14" s="107"/>
      <c r="C14" s="116"/>
      <c r="D14" s="102"/>
      <c r="E14" s="109"/>
      <c r="F14" s="110"/>
      <c r="G14" s="108"/>
      <c r="H14" s="111"/>
      <c r="I14" s="112"/>
      <c r="J14" s="111"/>
      <c r="K14" s="106"/>
      <c r="L14" s="65"/>
      <c r="M14" s="150"/>
      <c r="N14" s="103"/>
    </row>
    <row r="15" spans="1:17" ht="15.75">
      <c r="A15" s="219" t="s">
        <v>703</v>
      </c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1"/>
    </row>
    <row r="16" spans="1:17" ht="14.25">
      <c r="A16" s="121">
        <v>45957</v>
      </c>
      <c r="B16" s="107">
        <v>1819682</v>
      </c>
      <c r="C16" s="118" t="s">
        <v>1451</v>
      </c>
      <c r="D16" s="107" t="s">
        <v>20</v>
      </c>
      <c r="E16" s="109" t="s">
        <v>17</v>
      </c>
      <c r="F16" s="110" t="s">
        <v>1452</v>
      </c>
      <c r="G16" s="108" t="s">
        <v>929</v>
      </c>
      <c r="H16" s="111">
        <v>166200</v>
      </c>
      <c r="I16" s="112">
        <v>53200</v>
      </c>
      <c r="J16" s="111">
        <v>115000</v>
      </c>
      <c r="K16" s="112">
        <v>168200</v>
      </c>
      <c r="L16" s="71"/>
      <c r="M16" s="151" t="s">
        <v>229</v>
      </c>
      <c r="N16" s="164">
        <v>1424</v>
      </c>
    </row>
    <row r="17" spans="1:14" ht="14.25">
      <c r="A17" s="115">
        <v>46048</v>
      </c>
      <c r="B17" s="102">
        <v>1844680</v>
      </c>
      <c r="C17" s="116" t="s">
        <v>1468</v>
      </c>
      <c r="D17" s="102" t="s">
        <v>19</v>
      </c>
      <c r="E17" s="101" t="s">
        <v>17</v>
      </c>
      <c r="F17" s="128" t="s">
        <v>1459</v>
      </c>
      <c r="G17" s="103" t="s">
        <v>1460</v>
      </c>
      <c r="H17" s="105">
        <v>160000</v>
      </c>
      <c r="I17" s="106">
        <v>203700</v>
      </c>
      <c r="J17" s="105">
        <v>0</v>
      </c>
      <c r="K17" s="106">
        <v>203700</v>
      </c>
      <c r="L17" s="65">
        <v>1.27</v>
      </c>
      <c r="M17" s="150"/>
      <c r="N17" s="163"/>
    </row>
    <row r="18" spans="1:14" ht="14.25">
      <c r="A18" s="115"/>
      <c r="B18" s="102"/>
      <c r="C18" s="116" t="s">
        <v>1458</v>
      </c>
      <c r="D18" s="102"/>
      <c r="E18" s="101"/>
      <c r="F18" s="128"/>
      <c r="G18" s="103"/>
      <c r="H18" s="105"/>
      <c r="I18" s="106"/>
      <c r="J18" s="105"/>
      <c r="K18" s="106"/>
      <c r="L18" s="65"/>
      <c r="M18" s="150"/>
      <c r="N18" s="163"/>
    </row>
    <row r="19" spans="1:14" ht="14.25">
      <c r="A19" s="121">
        <v>46063</v>
      </c>
      <c r="B19" s="107">
        <v>1847845</v>
      </c>
      <c r="C19" s="197" t="s">
        <v>1461</v>
      </c>
      <c r="D19" s="107" t="s">
        <v>19</v>
      </c>
      <c r="E19" s="109" t="s">
        <v>17</v>
      </c>
      <c r="F19" s="110" t="s">
        <v>1462</v>
      </c>
      <c r="G19" s="108" t="s">
        <v>1463</v>
      </c>
      <c r="H19" s="111">
        <v>200000</v>
      </c>
      <c r="I19" s="112">
        <v>133600</v>
      </c>
      <c r="J19" s="111">
        <v>14200</v>
      </c>
      <c r="K19" s="112">
        <v>147800</v>
      </c>
      <c r="L19" s="65"/>
      <c r="M19" s="150"/>
      <c r="N19" s="163"/>
    </row>
    <row r="20" spans="1:14" s="140" customFormat="1" ht="14.25">
      <c r="A20" s="115">
        <v>46087</v>
      </c>
      <c r="B20" s="102">
        <v>1853597</v>
      </c>
      <c r="C20" s="116" t="s">
        <v>1146</v>
      </c>
      <c r="D20" s="102" t="s">
        <v>19</v>
      </c>
      <c r="E20" s="101" t="s">
        <v>17</v>
      </c>
      <c r="F20" s="104" t="s">
        <v>1464</v>
      </c>
      <c r="G20" s="103" t="s">
        <v>1465</v>
      </c>
      <c r="H20" s="105">
        <v>200000</v>
      </c>
      <c r="I20" s="106">
        <v>166500</v>
      </c>
      <c r="J20" s="105">
        <v>1000</v>
      </c>
      <c r="K20" s="106">
        <v>167500</v>
      </c>
      <c r="L20" s="65">
        <v>0.8</v>
      </c>
      <c r="M20" s="150"/>
      <c r="N20" s="163"/>
    </row>
    <row r="21" spans="1:14" s="141" customFormat="1" ht="14.25">
      <c r="A21" s="115">
        <v>46132</v>
      </c>
      <c r="B21" s="102">
        <v>1866903</v>
      </c>
      <c r="C21" s="116" t="s">
        <v>1150</v>
      </c>
      <c r="D21" s="102" t="s">
        <v>19</v>
      </c>
      <c r="E21" s="101" t="s">
        <v>17</v>
      </c>
      <c r="F21" s="104" t="s">
        <v>1466</v>
      </c>
      <c r="G21" s="103" t="s">
        <v>1467</v>
      </c>
      <c r="H21" s="105">
        <v>151000</v>
      </c>
      <c r="I21" s="106">
        <v>116500</v>
      </c>
      <c r="J21" s="105">
        <v>0</v>
      </c>
      <c r="K21" s="106">
        <v>116500</v>
      </c>
      <c r="L21" s="65">
        <v>0.77</v>
      </c>
      <c r="M21" s="151"/>
      <c r="N21" s="164"/>
    </row>
    <row r="22" spans="1:14" ht="14.25">
      <c r="A22" s="115">
        <v>46189</v>
      </c>
      <c r="B22" s="102">
        <v>1886421</v>
      </c>
      <c r="C22" s="116" t="s">
        <v>1470</v>
      </c>
      <c r="D22" s="101" t="s">
        <v>19</v>
      </c>
      <c r="E22" s="101" t="s">
        <v>17</v>
      </c>
      <c r="F22" s="192" t="s">
        <v>1131</v>
      </c>
      <c r="G22" s="192" t="s">
        <v>1067</v>
      </c>
      <c r="H22" s="105">
        <v>40000</v>
      </c>
      <c r="I22" s="106">
        <v>23600</v>
      </c>
      <c r="J22" s="116">
        <v>0</v>
      </c>
      <c r="K22" s="106">
        <v>23600</v>
      </c>
      <c r="L22" s="193">
        <v>0.59</v>
      </c>
      <c r="M22" s="150"/>
      <c r="N22" s="163"/>
    </row>
    <row r="23" spans="1:14" ht="14.25">
      <c r="A23" s="115">
        <v>46189</v>
      </c>
      <c r="B23" s="102">
        <v>1886375</v>
      </c>
      <c r="C23" s="116" t="s">
        <v>1424</v>
      </c>
      <c r="D23" s="102" t="s">
        <v>19</v>
      </c>
      <c r="E23" s="101" t="s">
        <v>17</v>
      </c>
      <c r="F23" s="104" t="s">
        <v>1067</v>
      </c>
      <c r="G23" s="103" t="s">
        <v>1431</v>
      </c>
      <c r="H23" s="105">
        <v>30000</v>
      </c>
      <c r="I23" s="106">
        <v>18300</v>
      </c>
      <c r="J23" s="105">
        <v>0</v>
      </c>
      <c r="K23" s="106">
        <v>18300</v>
      </c>
      <c r="L23" s="65">
        <v>0.61</v>
      </c>
      <c r="M23" s="150"/>
      <c r="N23" s="163"/>
    </row>
    <row r="24" spans="1:14" ht="14.25">
      <c r="A24" s="115">
        <v>46227</v>
      </c>
      <c r="B24" s="103">
        <v>1901705</v>
      </c>
      <c r="C24" s="156" t="s">
        <v>1474</v>
      </c>
      <c r="D24" s="157" t="s">
        <v>19</v>
      </c>
      <c r="E24" s="157" t="s">
        <v>17</v>
      </c>
      <c r="F24" s="157" t="s">
        <v>1476</v>
      </c>
      <c r="G24" s="157" t="s">
        <v>1477</v>
      </c>
      <c r="H24" s="106">
        <v>230000</v>
      </c>
      <c r="I24" s="106">
        <v>98100</v>
      </c>
      <c r="J24" s="106">
        <v>119100</v>
      </c>
      <c r="K24" s="106">
        <v>217200</v>
      </c>
      <c r="L24" s="65">
        <v>0.94</v>
      </c>
      <c r="M24" s="150"/>
      <c r="N24" s="163"/>
    </row>
    <row r="25" spans="1:14" ht="15" customHeight="1">
      <c r="A25" s="115"/>
      <c r="B25" s="102"/>
      <c r="C25" s="116" t="s">
        <v>1475</v>
      </c>
      <c r="D25" s="102"/>
      <c r="E25" s="101"/>
      <c r="F25" s="104"/>
      <c r="G25" s="103"/>
      <c r="H25" s="105"/>
      <c r="I25" s="106"/>
      <c r="J25" s="105"/>
      <c r="K25" s="106"/>
      <c r="L25" s="65"/>
      <c r="M25" s="150"/>
      <c r="N25" s="163"/>
    </row>
    <row r="26" spans="1:14" ht="14.25">
      <c r="A26" s="121">
        <v>46238</v>
      </c>
      <c r="B26" s="107">
        <v>1897079</v>
      </c>
      <c r="C26" s="118" t="s">
        <v>1407</v>
      </c>
      <c r="D26" s="107" t="s">
        <v>19</v>
      </c>
      <c r="E26" s="109" t="s">
        <v>17</v>
      </c>
      <c r="F26" s="110" t="s">
        <v>840</v>
      </c>
      <c r="G26" s="108" t="s">
        <v>667</v>
      </c>
      <c r="H26" s="111">
        <v>140000</v>
      </c>
      <c r="I26" s="112">
        <v>110000</v>
      </c>
      <c r="J26" s="111">
        <v>0</v>
      </c>
      <c r="K26" s="112">
        <v>110000</v>
      </c>
      <c r="L26" s="65"/>
      <c r="M26" s="150"/>
      <c r="N26" s="163"/>
    </row>
    <row r="27" spans="1:14" ht="14.25">
      <c r="A27" s="121"/>
      <c r="B27" s="107"/>
      <c r="C27" s="118" t="s">
        <v>1485</v>
      </c>
      <c r="D27" s="107"/>
      <c r="E27" s="109"/>
      <c r="F27" s="110"/>
      <c r="G27" s="108"/>
      <c r="H27" s="111"/>
      <c r="I27" s="112"/>
      <c r="J27" s="111"/>
      <c r="K27" s="112"/>
      <c r="L27" s="65"/>
      <c r="M27" s="150"/>
      <c r="N27" s="163"/>
    </row>
    <row r="28" spans="1:14" ht="14.25">
      <c r="A28" s="115"/>
      <c r="B28" s="102"/>
      <c r="C28" s="116"/>
      <c r="D28" s="102"/>
      <c r="E28" s="101"/>
      <c r="F28" s="104"/>
      <c r="G28" s="103"/>
      <c r="H28" s="105"/>
      <c r="I28" s="106"/>
      <c r="J28" s="105"/>
      <c r="K28" s="106"/>
      <c r="L28" s="65"/>
      <c r="M28" s="150"/>
      <c r="N28" s="163"/>
    </row>
    <row r="29" spans="1:14" ht="14.25">
      <c r="A29" s="115"/>
      <c r="B29" s="102"/>
      <c r="C29" s="116"/>
      <c r="D29" s="102"/>
      <c r="E29" s="101"/>
      <c r="F29" s="104"/>
      <c r="G29" s="103"/>
      <c r="H29" s="105"/>
      <c r="I29" s="106"/>
      <c r="J29" s="105"/>
      <c r="K29" s="106"/>
      <c r="L29" s="65"/>
      <c r="M29" s="150"/>
      <c r="N29" s="163"/>
    </row>
    <row r="30" spans="1:14" ht="14.25">
      <c r="A30" s="115"/>
      <c r="B30" s="102"/>
      <c r="C30" s="116"/>
      <c r="D30" s="102"/>
      <c r="E30" s="101"/>
      <c r="F30" s="104"/>
      <c r="G30" s="103"/>
      <c r="H30" s="105"/>
      <c r="I30" s="106"/>
      <c r="J30" s="105"/>
      <c r="K30" s="106"/>
      <c r="L30" s="65"/>
      <c r="M30" s="150"/>
      <c r="N30" s="163"/>
    </row>
    <row r="31" spans="1:14" ht="14.25">
      <c r="A31" s="115"/>
      <c r="B31" s="102"/>
      <c r="C31" s="116"/>
      <c r="D31" s="119"/>
      <c r="E31" s="101"/>
      <c r="F31" s="104"/>
      <c r="G31" s="103"/>
      <c r="H31" s="105"/>
      <c r="I31" s="106"/>
      <c r="J31" s="105"/>
      <c r="K31" s="106"/>
      <c r="L31" s="65"/>
      <c r="M31" s="150"/>
      <c r="N31" s="163"/>
    </row>
    <row r="32" spans="1:14" ht="14.25">
      <c r="A32" s="115"/>
      <c r="B32" s="102"/>
      <c r="C32" s="116"/>
      <c r="D32" s="119"/>
      <c r="E32" s="101"/>
      <c r="F32" s="104"/>
      <c r="G32" s="103"/>
      <c r="H32" s="105"/>
      <c r="I32" s="106"/>
      <c r="J32" s="105"/>
      <c r="K32" s="106"/>
      <c r="L32" s="65"/>
      <c r="M32" s="150"/>
      <c r="N32" s="163"/>
    </row>
    <row r="33" spans="1:17" ht="14.25">
      <c r="A33" s="115"/>
      <c r="B33" s="102"/>
      <c r="C33" s="116"/>
      <c r="D33" s="119"/>
      <c r="E33" s="101"/>
      <c r="F33" s="104"/>
      <c r="G33" s="103"/>
      <c r="H33" s="105"/>
      <c r="I33" s="106"/>
      <c r="J33" s="105"/>
      <c r="K33" s="106"/>
      <c r="L33" s="65"/>
      <c r="M33" s="150"/>
      <c r="N33" s="163"/>
    </row>
    <row r="34" spans="1:17" ht="14.25">
      <c r="A34" s="115"/>
      <c r="B34" s="102"/>
      <c r="C34" s="116"/>
      <c r="D34" s="119"/>
      <c r="E34" s="101"/>
      <c r="F34" s="104"/>
      <c r="G34" s="103"/>
      <c r="H34" s="105"/>
      <c r="I34" s="106"/>
      <c r="J34" s="105"/>
      <c r="K34" s="106"/>
      <c r="L34" s="65"/>
      <c r="M34" s="150"/>
      <c r="N34" s="163"/>
    </row>
    <row r="35" spans="1:17" ht="14.25">
      <c r="A35" s="115"/>
      <c r="B35" s="102"/>
      <c r="C35" s="116"/>
      <c r="D35" s="119"/>
      <c r="E35" s="101"/>
      <c r="F35" s="104"/>
      <c r="G35" s="103"/>
      <c r="H35" s="105"/>
      <c r="I35" s="106"/>
      <c r="J35" s="105"/>
      <c r="K35" s="106"/>
      <c r="L35" s="65"/>
      <c r="M35" s="150"/>
      <c r="N35" s="163"/>
    </row>
    <row r="36" spans="1:17" ht="15" customHeight="1" thickBot="1">
      <c r="A36" s="115"/>
      <c r="B36" s="102"/>
      <c r="C36" s="116"/>
      <c r="D36" s="119"/>
      <c r="E36" s="101"/>
      <c r="F36" s="104"/>
      <c r="G36" s="103"/>
      <c r="H36" s="148"/>
      <c r="I36" s="147"/>
      <c r="J36" s="148"/>
      <c r="K36" s="147"/>
      <c r="L36" s="160"/>
      <c r="M36" s="150"/>
      <c r="N36" s="163"/>
    </row>
    <row r="37" spans="1:17" ht="15" customHeight="1" thickBot="1">
      <c r="A37" s="142"/>
      <c r="B37" s="143"/>
      <c r="C37" s="144"/>
      <c r="D37" s="145"/>
      <c r="E37" s="146"/>
      <c r="G37" s="149" t="s">
        <v>34</v>
      </c>
      <c r="H37" s="222" t="s">
        <v>1440</v>
      </c>
      <c r="I37" s="223"/>
      <c r="J37" s="224"/>
      <c r="K37" s="225" t="s">
        <v>702</v>
      </c>
      <c r="L37" s="226"/>
      <c r="M37" s="226"/>
      <c r="N37" s="227"/>
    </row>
    <row r="38" spans="1:17" ht="14.25" customHeight="1">
      <c r="A38" s="228" t="s">
        <v>1190</v>
      </c>
      <c r="B38" s="229"/>
      <c r="C38" s="229"/>
      <c r="D38" s="229"/>
      <c r="E38" s="229"/>
      <c r="F38" s="229"/>
      <c r="G38" s="229"/>
      <c r="H38" s="229"/>
      <c r="I38" s="229"/>
      <c r="J38" s="229"/>
      <c r="K38" s="229"/>
      <c r="L38" s="229"/>
      <c r="M38" s="229"/>
      <c r="N38" s="230"/>
    </row>
    <row r="39" spans="1:17" ht="15" customHeight="1" thickBot="1">
      <c r="A39" s="231"/>
      <c r="B39" s="232"/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3"/>
    </row>
    <row r="40" spans="1:17" ht="20.25">
      <c r="A40" s="234"/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162"/>
    </row>
    <row r="41" spans="1:17" ht="15.75">
      <c r="A41" s="212" t="s">
        <v>704</v>
      </c>
      <c r="B41" s="213"/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4"/>
      <c r="Q41" s="178"/>
    </row>
    <row r="42" spans="1:17" ht="14.25">
      <c r="A42" s="115">
        <v>45982</v>
      </c>
      <c r="B42" s="102">
        <v>1826341</v>
      </c>
      <c r="C42" s="116" t="s">
        <v>1446</v>
      </c>
      <c r="D42" s="102" t="s">
        <v>19</v>
      </c>
      <c r="E42" s="101" t="s">
        <v>40</v>
      </c>
      <c r="F42" s="104" t="s">
        <v>1447</v>
      </c>
      <c r="G42" s="103" t="s">
        <v>1448</v>
      </c>
      <c r="H42" s="105">
        <v>475000</v>
      </c>
      <c r="I42" s="106">
        <v>150000</v>
      </c>
      <c r="J42" s="105">
        <v>242100</v>
      </c>
      <c r="K42" s="106">
        <v>392100</v>
      </c>
      <c r="L42" s="65">
        <v>0.83</v>
      </c>
      <c r="M42" s="150" t="s">
        <v>345</v>
      </c>
      <c r="N42" s="163">
        <v>2036</v>
      </c>
    </row>
    <row r="43" spans="1:17" s="177" customFormat="1" ht="14.25">
      <c r="A43" s="183">
        <v>45985</v>
      </c>
      <c r="B43" s="184">
        <v>1824440</v>
      </c>
      <c r="C43" s="185" t="s">
        <v>1449</v>
      </c>
      <c r="D43" s="184" t="s">
        <v>19</v>
      </c>
      <c r="E43" s="186" t="s">
        <v>17</v>
      </c>
      <c r="F43" s="187" t="s">
        <v>571</v>
      </c>
      <c r="G43" s="188" t="s">
        <v>1450</v>
      </c>
      <c r="H43" s="189">
        <v>360000</v>
      </c>
      <c r="I43" s="190">
        <v>127500</v>
      </c>
      <c r="J43" s="189">
        <v>166700</v>
      </c>
      <c r="K43" s="190">
        <v>294200</v>
      </c>
      <c r="L43" s="166">
        <v>0.82</v>
      </c>
      <c r="M43" s="191" t="s">
        <v>1198</v>
      </c>
      <c r="N43" s="196">
        <v>1140</v>
      </c>
    </row>
    <row r="44" spans="1:17" ht="14.25">
      <c r="A44" s="115">
        <v>46009</v>
      </c>
      <c r="B44" s="102">
        <v>1836207</v>
      </c>
      <c r="C44" s="116" t="s">
        <v>1087</v>
      </c>
      <c r="D44" s="102" t="s">
        <v>19</v>
      </c>
      <c r="E44" s="101" t="s">
        <v>17</v>
      </c>
      <c r="F44" s="104" t="s">
        <v>1177</v>
      </c>
      <c r="G44" s="103" t="s">
        <v>1457</v>
      </c>
      <c r="H44" s="105">
        <v>320000</v>
      </c>
      <c r="I44" s="106">
        <v>125000</v>
      </c>
      <c r="J44" s="105">
        <v>159900</v>
      </c>
      <c r="K44" s="106">
        <v>284900</v>
      </c>
      <c r="L44" s="65">
        <v>0.89</v>
      </c>
      <c r="M44" s="150"/>
      <c r="N44" s="103"/>
    </row>
    <row r="45" spans="1:17" s="140" customFormat="1" ht="14.25">
      <c r="A45" s="115">
        <v>46021</v>
      </c>
      <c r="B45" s="102">
        <v>1807076</v>
      </c>
      <c r="C45" s="116" t="s">
        <v>555</v>
      </c>
      <c r="D45" s="102" t="s">
        <v>19</v>
      </c>
      <c r="E45" s="101" t="s">
        <v>17</v>
      </c>
      <c r="F45" s="104" t="s">
        <v>554</v>
      </c>
      <c r="G45" s="103" t="s">
        <v>1455</v>
      </c>
      <c r="H45" s="105">
        <v>690000</v>
      </c>
      <c r="I45" s="106">
        <v>151000</v>
      </c>
      <c r="J45" s="105">
        <v>439600</v>
      </c>
      <c r="K45" s="106">
        <v>590600</v>
      </c>
      <c r="L45" s="65">
        <v>0.86</v>
      </c>
      <c r="M45" s="150" t="s">
        <v>1456</v>
      </c>
      <c r="N45" s="103">
        <v>1536</v>
      </c>
    </row>
    <row r="46" spans="1:17" s="141" customFormat="1" ht="14.25">
      <c r="A46" s="121">
        <v>46202</v>
      </c>
      <c r="B46" s="107">
        <v>1889685</v>
      </c>
      <c r="C46" s="109" t="s">
        <v>1471</v>
      </c>
      <c r="D46" s="121" t="s">
        <v>19</v>
      </c>
      <c r="E46" s="107" t="s">
        <v>17</v>
      </c>
      <c r="F46" s="109" t="s">
        <v>1472</v>
      </c>
      <c r="G46" s="121" t="s">
        <v>1473</v>
      </c>
      <c r="H46" s="111">
        <v>115000</v>
      </c>
      <c r="I46" s="111">
        <v>80000</v>
      </c>
      <c r="J46" s="111">
        <v>137300</v>
      </c>
      <c r="K46" s="111">
        <v>217300</v>
      </c>
      <c r="L46" s="71"/>
      <c r="M46" s="151"/>
      <c r="N46" s="108"/>
    </row>
    <row r="47" spans="1:17" s="141" customFormat="1" ht="14.25">
      <c r="A47" s="115">
        <v>46223</v>
      </c>
      <c r="B47" s="102">
        <v>1900027</v>
      </c>
      <c r="C47" s="116" t="s">
        <v>1101</v>
      </c>
      <c r="D47" s="115" t="s">
        <v>19</v>
      </c>
      <c r="E47" s="102" t="s">
        <v>17</v>
      </c>
      <c r="F47" s="116" t="s">
        <v>1095</v>
      </c>
      <c r="G47" s="115" t="s">
        <v>1482</v>
      </c>
      <c r="H47" s="199">
        <v>220000</v>
      </c>
      <c r="I47" s="200">
        <v>98700</v>
      </c>
      <c r="J47" s="200">
        <v>145000</v>
      </c>
      <c r="K47" s="200">
        <v>243700</v>
      </c>
      <c r="L47" s="202">
        <v>1.1100000000000001</v>
      </c>
      <c r="M47" s="203" t="s">
        <v>345</v>
      </c>
      <c r="N47" s="201">
        <v>1384</v>
      </c>
    </row>
    <row r="48" spans="1:17" s="140" customFormat="1" ht="14.25">
      <c r="A48" s="115"/>
      <c r="B48" s="102"/>
      <c r="C48" s="198" t="s">
        <v>1481</v>
      </c>
      <c r="D48" s="102"/>
      <c r="E48" s="101"/>
      <c r="F48" s="104"/>
      <c r="G48" s="103"/>
      <c r="H48" s="105"/>
      <c r="I48" s="106"/>
      <c r="J48" s="105"/>
      <c r="K48" s="106"/>
      <c r="L48" s="65"/>
      <c r="M48" s="150"/>
      <c r="N48" s="103"/>
    </row>
    <row r="49" spans="1:14" ht="15" customHeight="1">
      <c r="A49" s="121">
        <v>46238</v>
      </c>
      <c r="B49" s="107">
        <v>1901213</v>
      </c>
      <c r="C49" s="118" t="s">
        <v>1486</v>
      </c>
      <c r="D49" s="107" t="s">
        <v>19</v>
      </c>
      <c r="E49" s="109" t="s">
        <v>17</v>
      </c>
      <c r="F49" s="110" t="s">
        <v>1487</v>
      </c>
      <c r="G49" s="108" t="s">
        <v>1488</v>
      </c>
      <c r="H49" s="111">
        <v>370000</v>
      </c>
      <c r="I49" s="112">
        <v>132000</v>
      </c>
      <c r="J49" s="111">
        <v>151000</v>
      </c>
      <c r="K49" s="112">
        <v>283000</v>
      </c>
      <c r="L49" s="71"/>
      <c r="M49" s="151"/>
      <c r="N49" s="108"/>
    </row>
    <row r="50" spans="1:14" ht="15" customHeight="1">
      <c r="A50" s="121"/>
      <c r="B50" s="107"/>
      <c r="C50" s="118"/>
      <c r="D50" s="107"/>
      <c r="E50" s="109"/>
      <c r="F50" s="110"/>
      <c r="G50" s="108"/>
      <c r="H50" s="111"/>
      <c r="I50" s="112"/>
      <c r="J50" s="111"/>
      <c r="K50" s="112"/>
      <c r="L50" s="71"/>
      <c r="M50" s="151"/>
      <c r="N50" s="108"/>
    </row>
    <row r="51" spans="1:14" ht="15" customHeight="1">
      <c r="A51" s="115"/>
      <c r="B51" s="102"/>
      <c r="C51" s="116"/>
      <c r="D51" s="102"/>
      <c r="E51" s="101"/>
      <c r="F51" s="104"/>
      <c r="G51" s="103"/>
      <c r="H51" s="105"/>
      <c r="I51" s="106"/>
      <c r="J51" s="105"/>
      <c r="K51" s="106"/>
      <c r="L51" s="65"/>
      <c r="M51" s="150"/>
      <c r="N51" s="103"/>
    </row>
    <row r="52" spans="1:14" ht="15" customHeight="1">
      <c r="A52" s="115"/>
      <c r="B52" s="102"/>
      <c r="C52" s="116"/>
      <c r="D52" s="102"/>
      <c r="E52" s="101"/>
      <c r="F52" s="104"/>
      <c r="G52" s="103"/>
      <c r="H52" s="105"/>
      <c r="I52" s="106"/>
      <c r="J52" s="105"/>
      <c r="K52" s="112"/>
      <c r="L52" s="65"/>
      <c r="M52" s="150"/>
      <c r="N52" s="103"/>
    </row>
    <row r="53" spans="1:14" ht="15" customHeight="1">
      <c r="A53" s="115"/>
      <c r="B53" s="102"/>
      <c r="C53" s="116"/>
      <c r="D53" s="102"/>
      <c r="E53" s="101"/>
      <c r="F53" s="104"/>
      <c r="G53" s="103"/>
      <c r="H53" s="105"/>
      <c r="I53" s="106"/>
      <c r="J53" s="105"/>
      <c r="K53" s="112"/>
      <c r="L53" s="65"/>
      <c r="M53" s="150"/>
      <c r="N53" s="103"/>
    </row>
    <row r="54" spans="1:14" ht="15" customHeight="1">
      <c r="A54" s="115"/>
      <c r="B54" s="102"/>
      <c r="C54" s="116"/>
      <c r="D54" s="102"/>
      <c r="E54" s="101"/>
      <c r="F54" s="104"/>
      <c r="G54" s="103"/>
      <c r="H54" s="105"/>
      <c r="I54" s="106"/>
      <c r="J54" s="105"/>
      <c r="K54" s="112"/>
      <c r="L54" s="65"/>
      <c r="M54" s="150"/>
      <c r="N54" s="103"/>
    </row>
    <row r="55" spans="1:14" ht="15" customHeight="1">
      <c r="A55" s="115"/>
      <c r="B55" s="102"/>
      <c r="C55" s="116"/>
      <c r="D55" s="102"/>
      <c r="E55" s="101"/>
      <c r="F55" s="104"/>
      <c r="G55" s="103"/>
      <c r="H55" s="105"/>
      <c r="I55" s="106"/>
      <c r="J55" s="105"/>
      <c r="K55" s="112"/>
      <c r="L55" s="65"/>
      <c r="M55" s="150"/>
      <c r="N55" s="103"/>
    </row>
    <row r="56" spans="1:14" ht="15" customHeight="1">
      <c r="A56" s="219" t="s">
        <v>148</v>
      </c>
      <c r="B56" s="220"/>
      <c r="C56" s="220"/>
      <c r="D56" s="220"/>
      <c r="E56" s="220"/>
      <c r="F56" s="220"/>
      <c r="G56" s="220"/>
      <c r="H56" s="220"/>
      <c r="I56" s="220"/>
      <c r="J56" s="220"/>
      <c r="K56" s="220"/>
      <c r="L56" s="220"/>
      <c r="M56" s="220"/>
      <c r="N56" s="221"/>
    </row>
    <row r="57" spans="1:14" s="141" customFormat="1" ht="15" customHeight="1">
      <c r="A57" s="115">
        <v>46238</v>
      </c>
      <c r="B57" s="102">
        <v>1897177</v>
      </c>
      <c r="C57" s="116" t="s">
        <v>1483</v>
      </c>
      <c r="D57" s="102" t="s">
        <v>261</v>
      </c>
      <c r="E57" s="101" t="s">
        <v>17</v>
      </c>
      <c r="F57" s="104" t="s">
        <v>1056</v>
      </c>
      <c r="G57" s="103" t="s">
        <v>1484</v>
      </c>
      <c r="H57" s="105">
        <v>230000</v>
      </c>
      <c r="I57" s="106">
        <v>133000</v>
      </c>
      <c r="J57" s="105">
        <v>0</v>
      </c>
      <c r="K57" s="106">
        <v>133000</v>
      </c>
      <c r="L57" s="65">
        <v>0.57999999999999996</v>
      </c>
      <c r="M57" s="150"/>
      <c r="N57" s="103"/>
    </row>
    <row r="58" spans="1:14" ht="15" customHeight="1">
      <c r="A58" s="115"/>
      <c r="B58" s="102"/>
      <c r="C58" s="116"/>
      <c r="D58" s="102"/>
      <c r="E58" s="101"/>
      <c r="F58" s="104"/>
      <c r="G58" s="103"/>
      <c r="H58" s="105"/>
      <c r="I58" s="106"/>
      <c r="J58" s="105"/>
      <c r="K58" s="106"/>
      <c r="L58" s="166"/>
      <c r="M58" s="150"/>
      <c r="N58" s="103"/>
    </row>
    <row r="59" spans="1:14" ht="15" customHeight="1">
      <c r="A59" s="115"/>
      <c r="B59" s="102"/>
      <c r="C59" s="116"/>
      <c r="D59" s="102"/>
      <c r="E59" s="101"/>
      <c r="F59" s="104"/>
      <c r="G59" s="103"/>
      <c r="H59" s="105"/>
      <c r="I59" s="106"/>
      <c r="J59" s="105"/>
      <c r="K59" s="106"/>
      <c r="L59" s="65"/>
      <c r="M59" s="150"/>
      <c r="N59" s="103"/>
    </row>
    <row r="60" spans="1:14" ht="14.25">
      <c r="A60" s="115"/>
      <c r="B60" s="102"/>
      <c r="C60" s="116"/>
      <c r="D60" s="102"/>
      <c r="E60" s="101"/>
      <c r="F60" s="102"/>
      <c r="G60" s="39"/>
      <c r="H60" s="194"/>
      <c r="I60" s="106"/>
      <c r="J60" s="105"/>
      <c r="K60" s="106"/>
      <c r="L60" s="65"/>
      <c r="M60" s="150"/>
      <c r="N60" s="163"/>
    </row>
    <row r="61" spans="1:14" ht="14.25">
      <c r="A61" s="121"/>
      <c r="B61" s="107"/>
      <c r="C61" s="118"/>
      <c r="D61" s="122"/>
      <c r="E61" s="109"/>
      <c r="F61" s="110"/>
      <c r="G61" s="108"/>
      <c r="H61" s="111"/>
      <c r="I61" s="112"/>
      <c r="J61" s="111"/>
      <c r="K61" s="112"/>
      <c r="L61" s="71"/>
      <c r="M61" s="151"/>
      <c r="N61" s="108"/>
    </row>
    <row r="62" spans="1:14" ht="14.25">
      <c r="A62" s="121"/>
      <c r="B62" s="107"/>
      <c r="C62" s="118"/>
      <c r="D62" s="122"/>
      <c r="E62" s="109"/>
      <c r="F62" s="110"/>
      <c r="G62" s="108"/>
      <c r="H62" s="111"/>
      <c r="I62" s="112"/>
      <c r="J62" s="111"/>
      <c r="K62" s="112"/>
      <c r="L62" s="71"/>
      <c r="M62" s="151"/>
      <c r="N62" s="108"/>
    </row>
    <row r="63" spans="1:14" ht="14.25">
      <c r="A63" s="115"/>
      <c r="B63" s="102"/>
      <c r="C63" s="116"/>
      <c r="D63" s="119"/>
      <c r="E63" s="101"/>
      <c r="F63" s="104"/>
      <c r="G63" s="103"/>
      <c r="H63" s="105"/>
      <c r="I63" s="106"/>
      <c r="J63" s="105"/>
      <c r="K63" s="106"/>
      <c r="L63" s="65"/>
      <c r="M63" s="150"/>
      <c r="N63" s="103"/>
    </row>
    <row r="64" spans="1:14" ht="15.75">
      <c r="A64" s="216" t="s">
        <v>962</v>
      </c>
      <c r="B64" s="217"/>
      <c r="C64" s="217"/>
      <c r="D64" s="217"/>
      <c r="E64" s="217"/>
      <c r="F64" s="217"/>
      <c r="G64" s="217"/>
      <c r="H64" s="217"/>
      <c r="I64" s="217"/>
      <c r="J64" s="217"/>
      <c r="K64" s="217"/>
      <c r="L64" s="217"/>
      <c r="M64" s="217"/>
      <c r="N64" s="218"/>
    </row>
    <row r="65" spans="1:14" ht="14.25">
      <c r="A65" s="115"/>
      <c r="B65" s="102"/>
      <c r="C65" s="116"/>
      <c r="D65" s="119"/>
      <c r="E65" s="101"/>
      <c r="F65" s="104"/>
      <c r="G65" s="103"/>
      <c r="H65" s="105"/>
      <c r="I65" s="106"/>
      <c r="J65" s="105"/>
      <c r="K65" s="106"/>
      <c r="L65" s="65"/>
      <c r="M65" s="150"/>
      <c r="N65" s="103"/>
    </row>
    <row r="66" spans="1:14" ht="14.25">
      <c r="A66" s="115"/>
      <c r="B66" s="102"/>
      <c r="C66" s="116"/>
      <c r="D66" s="119"/>
      <c r="E66" s="101"/>
      <c r="F66" s="104"/>
      <c r="G66" s="103"/>
      <c r="H66" s="105"/>
      <c r="I66" s="106"/>
      <c r="J66" s="105"/>
      <c r="K66" s="106"/>
      <c r="L66" s="65"/>
      <c r="M66" s="150"/>
      <c r="N66" s="103"/>
    </row>
    <row r="67" spans="1:14" ht="14.25">
      <c r="A67" s="115"/>
      <c r="B67" s="102"/>
      <c r="C67" s="116"/>
      <c r="D67" s="119"/>
      <c r="E67" s="101"/>
      <c r="F67" s="104"/>
      <c r="G67" s="103"/>
      <c r="H67" s="105"/>
      <c r="I67" s="106"/>
      <c r="J67" s="105"/>
      <c r="K67" s="106"/>
      <c r="L67" s="65"/>
      <c r="M67" s="150"/>
      <c r="N67" s="103"/>
    </row>
    <row r="68" spans="1:14" ht="14.25">
      <c r="A68" s="115"/>
      <c r="B68" s="102"/>
      <c r="C68" s="116"/>
      <c r="D68" s="119"/>
      <c r="E68" s="101"/>
      <c r="F68" s="104"/>
      <c r="G68" s="103"/>
      <c r="H68" s="105"/>
      <c r="I68" s="106"/>
      <c r="J68" s="105"/>
      <c r="K68" s="106"/>
      <c r="L68" s="65"/>
      <c r="M68" s="150"/>
      <c r="N68" s="103"/>
    </row>
    <row r="69" spans="1:14" ht="14.25">
      <c r="A69" s="115"/>
      <c r="B69" s="102"/>
      <c r="C69" s="116"/>
      <c r="D69" s="119"/>
      <c r="E69" s="101"/>
      <c r="F69" s="104"/>
      <c r="G69" s="103"/>
      <c r="H69" s="105"/>
      <c r="I69" s="106"/>
      <c r="J69" s="105"/>
      <c r="K69" s="106"/>
      <c r="L69" s="65"/>
      <c r="M69" s="150"/>
      <c r="N69" s="103"/>
    </row>
    <row r="70" spans="1:14" ht="14.25">
      <c r="A70" s="115"/>
      <c r="B70" s="102"/>
      <c r="C70" s="116"/>
      <c r="D70" s="119"/>
      <c r="E70" s="101"/>
      <c r="F70" s="104"/>
      <c r="G70" s="103"/>
      <c r="H70" s="105"/>
      <c r="I70" s="106"/>
      <c r="J70" s="105"/>
      <c r="K70" s="106"/>
      <c r="L70" s="65"/>
      <c r="M70" s="150"/>
      <c r="N70" s="103"/>
    </row>
    <row r="71" spans="1:14" ht="14.25">
      <c r="A71" s="115"/>
      <c r="B71" s="102"/>
      <c r="C71" s="116"/>
      <c r="D71" s="119"/>
      <c r="E71" s="101"/>
      <c r="F71" s="104"/>
      <c r="G71" s="103"/>
      <c r="H71" s="105"/>
      <c r="I71" s="106"/>
      <c r="J71" s="105"/>
      <c r="K71" s="106"/>
      <c r="L71" s="65"/>
      <c r="M71" s="150"/>
      <c r="N71" s="103"/>
    </row>
    <row r="72" spans="1:14" ht="14.25">
      <c r="A72" s="115"/>
      <c r="B72" s="102"/>
      <c r="C72" s="116"/>
      <c r="D72" s="119"/>
      <c r="E72" s="101"/>
      <c r="F72" s="104"/>
      <c r="G72" s="103"/>
      <c r="H72" s="105"/>
      <c r="I72" s="106"/>
      <c r="J72" s="105"/>
      <c r="K72" s="106"/>
      <c r="L72" s="65"/>
      <c r="M72" s="150"/>
      <c r="N72" s="103"/>
    </row>
    <row r="73" spans="1:14" ht="15" thickBot="1">
      <c r="A73" s="115"/>
      <c r="B73" s="102"/>
      <c r="C73" s="116"/>
      <c r="D73" s="119"/>
      <c r="E73" s="101"/>
      <c r="F73" s="104"/>
      <c r="G73" s="103"/>
      <c r="H73" s="105"/>
      <c r="I73" s="106"/>
      <c r="J73" s="105"/>
      <c r="K73" s="147"/>
      <c r="L73" s="160"/>
      <c r="M73" s="161"/>
      <c r="N73" s="103"/>
    </row>
    <row r="74" spans="1:14" ht="16.5" thickBot="1">
      <c r="A74" s="142"/>
      <c r="B74" s="143"/>
      <c r="C74" s="144"/>
      <c r="D74" s="145"/>
      <c r="E74" s="146"/>
      <c r="G74" s="149" t="s">
        <v>34</v>
      </c>
      <c r="H74" s="222" t="s">
        <v>1441</v>
      </c>
      <c r="I74" s="223"/>
      <c r="J74" s="224"/>
      <c r="K74" s="225" t="s">
        <v>702</v>
      </c>
      <c r="L74" s="226"/>
      <c r="M74" s="226"/>
      <c r="N74" s="227"/>
    </row>
    <row r="75" spans="1:14" ht="12.75" customHeight="1">
      <c r="A75" s="228" t="s">
        <v>1190</v>
      </c>
      <c r="B75" s="229"/>
      <c r="C75" s="229"/>
      <c r="D75" s="229"/>
      <c r="E75" s="229"/>
      <c r="F75" s="229"/>
      <c r="G75" s="229"/>
      <c r="H75" s="229"/>
      <c r="I75" s="229"/>
      <c r="J75" s="229"/>
      <c r="K75" s="229"/>
      <c r="L75" s="229"/>
      <c r="M75" s="229"/>
      <c r="N75" s="230"/>
    </row>
    <row r="76" spans="1:14" ht="13.5" customHeight="1" thickBot="1">
      <c r="A76" s="231"/>
      <c r="B76" s="232"/>
      <c r="C76" s="232"/>
      <c r="D76" s="232"/>
      <c r="E76" s="232"/>
      <c r="F76" s="232"/>
      <c r="G76" s="232"/>
      <c r="H76" s="232"/>
      <c r="I76" s="232"/>
      <c r="J76" s="232"/>
      <c r="K76" s="232"/>
      <c r="L76" s="232"/>
      <c r="M76" s="232"/>
      <c r="N76" s="233"/>
    </row>
    <row r="77" spans="1:14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4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4">
      <c r="B79" s="1"/>
    </row>
  </sheetData>
  <mergeCells count="27">
    <mergeCell ref="A56:N56"/>
    <mergeCell ref="A64:N64"/>
    <mergeCell ref="H74:J74"/>
    <mergeCell ref="K74:N74"/>
    <mergeCell ref="A75:N76"/>
    <mergeCell ref="A41:N41"/>
    <mergeCell ref="J2:J3"/>
    <mergeCell ref="K2:K3"/>
    <mergeCell ref="L2:L3"/>
    <mergeCell ref="M2:M3"/>
    <mergeCell ref="N2:N3"/>
    <mergeCell ref="A4:N4"/>
    <mergeCell ref="A15:N15"/>
    <mergeCell ref="H37:J37"/>
    <mergeCell ref="K37:N37"/>
    <mergeCell ref="A38:N39"/>
    <mergeCell ref="A40:M40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" right="0" top="0.25" bottom="0" header="0.46" footer="0.5"/>
  <pageSetup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3D14E2139E24D8278F22389FBACDC" ma:contentTypeVersion="10" ma:contentTypeDescription="Create a new document." ma:contentTypeScope="" ma:versionID="7cb97e87432a3d5a09c5de8d095d55ce">
  <xsd:schema xmlns:xsd="http://www.w3.org/2001/XMLSchema" xmlns:xs="http://www.w3.org/2001/XMLSchema" xmlns:p="http://schemas.microsoft.com/office/2006/metadata/properties" xmlns:ns2="87f3744c-a7f0-42ff-a75d-b2d0c9c3e52c" xmlns:ns3="cbd4c047-2a82-458f-91db-17157088c75b" targetNamespace="http://schemas.microsoft.com/office/2006/metadata/properties" ma:root="true" ma:fieldsID="85e6f2fd7d71c258813ffb9f8f8976d8" ns2:_="" ns3:_="">
    <xsd:import namespace="87f3744c-a7f0-42ff-a75d-b2d0c9c3e52c"/>
    <xsd:import namespace="cbd4c047-2a82-458f-91db-17157088c7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3744c-a7f0-42ff-a75d-b2d0c9c3e5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4c047-2a82-458f-91db-17157088c75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3E38D9-329E-413B-9073-97EF396ADD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0E8175-E49A-4D4C-AE46-3C82FD5E52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f3744c-a7f0-42ff-a75d-b2d0c9c3e52c"/>
    <ds:schemaRef ds:uri="cbd4c047-2a82-458f-91db-17157088c7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490EA2-BFA8-4698-9655-ACD7FB19B2B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20</vt:i4>
      </vt:variant>
    </vt:vector>
  </HeadingPairs>
  <TitlesOfParts>
    <vt:vector size="42" baseType="lpstr"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'07'!Print_Area</vt:lpstr>
      <vt:lpstr>'08'!Print_Area</vt:lpstr>
      <vt:lpstr>'09'!Print_Area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 Stone County</dc:creator>
  <cp:lastModifiedBy>Andrew Maas</cp:lastModifiedBy>
  <cp:lastPrinted>2026-08-03T17:49:08Z</cp:lastPrinted>
  <dcterms:created xsi:type="dcterms:W3CDTF">1999-03-19T21:24:27Z</dcterms:created>
  <dcterms:modified xsi:type="dcterms:W3CDTF">2026-08-27T18:22:59Z</dcterms:modified>
</cp:coreProperties>
</file>